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8\"/>
    </mc:Choice>
  </mc:AlternateContent>
  <bookViews>
    <workbookView xWindow="0" yWindow="0" windowWidth="28800" windowHeight="11445" tabRatio="863" activeTab="10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21" i="63" l="1"/>
  <c r="D35" i="64"/>
  <c r="D26" i="64"/>
  <c r="D15" i="62" l="1"/>
  <c r="C15" i="62"/>
  <c r="D101" i="59" l="1"/>
  <c r="C101" i="59"/>
  <c r="D72" i="59"/>
  <c r="C72" i="59" l="1"/>
  <c r="C60" i="59" l="1"/>
  <c r="D52" i="59"/>
  <c r="E52" i="59"/>
  <c r="C52" i="59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7" i="64"/>
  <c r="D15" i="63"/>
  <c r="D8" i="63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<sst xmlns="http://schemas.openxmlformats.org/spreadsheetml/2006/main" count="912" uniqueCount="643">
  <si>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</si>
  <si>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</si>
  <si>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</si>
  <si>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</si>
  <si>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</si>
  <si>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</si>
  <si>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</si>
  <si>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</si>
  <si>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</si>
  <si>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</si>
  <si>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</si>
  <si>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</si>
  <si>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</si>
  <si>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</si>
  <si>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</si>
  <si>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</si>
  <si>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</si>
  <si>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</si>
  <si>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</si>
  <si>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</si>
  <si>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</si>
  <si>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</si>
  <si>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</si>
  <si>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</si>
  <si>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</si>
  <si>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</si>
  <si>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</si>
  <si>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</si>
  <si>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</si>
  <si>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</si>
  <si>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</si>
  <si>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</si>
  <si>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</si>
  <si>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</si>
  <si>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</si>
  <si>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</si>
  <si>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</si>
  <si>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</si>
  <si>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</si>
  <si>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</si>
  <si>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</si>
  <si>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</si>
  <si>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</si>
  <si>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</si>
  <si>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</si>
  <si>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</si>
  <si>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</si>
  <si>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</si>
  <si>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</si>
  <si>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</si>
  <si>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</si>
  <si>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</si>
  <si>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</si>
  <si>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</si>
  <si>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</si>
  <si>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</si>
  <si>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</si>
  <si>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</si>
  <si>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</si>
  <si>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</si>
  <si>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</si>
  <si>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</si>
  <si>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</si>
  <si>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</si>
  <si>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</si>
  <si>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</si>
  <si>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</si>
  <si>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</si>
  <si>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</si>
  <si>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</si>
  <si>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</si>
  <si>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</si>
  <si>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</si>
  <si>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</si>
  <si>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</si>
  <si>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</si>
  <si>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</si>
  <si>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</si>
  <si>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</si>
  <si>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</si>
  <si>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</si>
  <si>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</si>
  <si>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</si>
  <si>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</si>
  <si>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</si>
  <si>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</si>
  <si>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</si>
  <si>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</si>
  <si>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</si>
  <si>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</si>
  <si>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</si>
  <si>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</si>
  <si>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</si>
  <si>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</si>
  <si>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</si>
  <si>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</si>
  <si>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</si>
  <si>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</si>
  <si>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</si>
  <si>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</si>
  <si>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</si>
  <si>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</si>
  <si>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</si>
  <si>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</si>
  <si>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</si>
  <si>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</si>
  <si>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</si>
  <si>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</si>
  <si>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</si>
  <si>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</si>
  <si>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</si>
  <si>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</si>
  <si>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</si>
  <si>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</si>
  <si>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</si>
  <si>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</si>
  <si>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</si>
  <si>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</si>
  <si>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</si>
  <si>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</si>
  <si>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</si>
  <si>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</si>
  <si>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</si>
  <si>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</si>
  <si>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</si>
  <si>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</si>
  <si>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</si>
  <si>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</si>
  <si>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</si>
  <si>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</si>
  <si>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</si>
  <si>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</si>
  <si>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</si>
  <si>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</si>
  <si>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</si>
  <si>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</si>
  <si>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</si>
  <si>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</si>
  <si>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</si>
  <si>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</si>
  <si>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</si>
  <si>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</si>
  <si>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</si>
  <si>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</si>
  <si>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</si>
  <si>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</si>
  <si>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</si>
  <si>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</si>
  <si>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</si>
  <si>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</si>
  <si>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</si>
  <si>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</si>
  <si>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</si>
  <si>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</si>
  <si>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</si>
  <si>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</si>
  <si>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</si>
  <si>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</si>
  <si>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</si>
  <si>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</si>
  <si>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</si>
  <si>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</si>
  <si>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</si>
  <si>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</si>
  <si>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</si>
  <si>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</si>
  <si>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</si>
  <si>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</si>
  <si>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</si>
  <si>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</si>
  <si>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</si>
  <si>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</si>
  <si>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</si>
  <si>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</si>
  <si>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</si>
  <si>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</si>
  <si>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</si>
  <si>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</si>
  <si>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</si>
  <si>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</si>
  <si>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</si>
  <si>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</si>
  <si>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</si>
  <si>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</si>
  <si>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</si>
  <si>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</si>
  <si>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</si>
  <si>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</si>
  <si>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</si>
  <si>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</si>
  <si>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</si>
  <si>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</si>
  <si>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</si>
  <si>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</si>
  <si>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</si>
  <si>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</si>
  <si>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</si>
  <si>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</si>
  <si>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</si>
  <si>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</si>
  <si>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</si>
  <si>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</si>
  <si>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</si>
  <si>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</si>
  <si>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</si>
  <si>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</si>
  <si>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</si>
  <si>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</si>
  <si>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</si>
  <si>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</si>
  <si>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</si>
  <si>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</si>
  <si>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</si>
  <si>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</si>
  <si>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</si>
  <si>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</si>
  <si>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</si>
  <si>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</si>
  <si>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</si>
  <si>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</si>
  <si>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</si>
  <si>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</si>
  <si>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</si>
  <si>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</si>
  <si>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</si>
  <si>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</si>
  <si>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</si>
  <si>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</si>
  <si>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</si>
  <si>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</si>
  <si>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</si>
  <si>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</si>
  <si>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</si>
  <si>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</si>
  <si>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</si>
  <si>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</si>
  <si>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</si>
  <si>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</si>
  <si>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</si>
  <si>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</si>
  <si>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</si>
  <si>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</si>
  <si>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</si>
  <si>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</si>
  <si>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</si>
  <si>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</si>
  <si>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</si>
  <si>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</si>
  <si>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</si>
  <si>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</si>
  <si>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</si>
  <si>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</si>
  <si>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</si>
  <si>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</si>
  <si>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</si>
  <si>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</si>
  <si>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</si>
  <si>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</si>
  <si>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</si>
  <si>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</si>
  <si>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</si>
  <si>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</si>
  <si>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</si>
  <si>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</si>
  <si>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</si>
  <si>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</si>
  <si>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</si>
  <si>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</si>
  <si>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</si>
  <si>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</si>
  <si>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</si>
  <si>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</si>
  <si>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</si>
  <si>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</si>
  <si>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</si>
  <si>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</si>
  <si>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</si>
  <si>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</si>
  <si>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</si>
  <si>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</si>
  <si>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</si>
  <si>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</si>
  <si>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</si>
  <si>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</si>
  <si>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</si>
  <si>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</si>
  <si>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</si>
  <si>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</si>
  <si>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</si>
  <si>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</si>
  <si>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</si>
  <si>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</si>
  <si>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</si>
  <si>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</si>
  <si>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</si>
  <si>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</si>
  <si>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</si>
  <si>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</si>
  <si>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</si>
  <si>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</si>
  <si>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</si>
  <si>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</si>
  <si>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</si>
  <si>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</si>
  <si>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</si>
  <si>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</si>
  <si>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</si>
  <si>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</si>
  <si>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</si>
  <si>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</si>
  <si>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</si>
  <si>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</si>
  <si>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</si>
  <si>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</si>
  <si>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</si>
  <si>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</si>
  <si>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</si>
  <si>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</si>
  <si>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</si>
  <si>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</si>
  <si>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</si>
  <si>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</si>
  <si>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</si>
  <si>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</si>
  <si>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</si>
  <si>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</si>
  <si>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</si>
  <si>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</si>
  <si>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</si>
  <si>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</si>
  <si>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</si>
  <si>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</si>
  <si>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</si>
  <si>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</si>
  <si>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</si>
  <si>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</si>
  <si>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</si>
  <si>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</si>
  <si>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</si>
  <si>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</si>
  <si>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</si>
  <si>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</si>
  <si>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</si>
  <si>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</si>
  <si>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</si>
  <si>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</si>
  <si>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</si>
  <si>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</si>
  <si>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</si>
  <si>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</si>
  <si>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</si>
  <si>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</si>
  <si>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</si>
  <si>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</si>
  <si>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</si>
  <si>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</si>
  <si>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</si>
  <si>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</si>
  <si>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</si>
  <si>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</si>
  <si>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</si>
  <si>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</si>
  <si>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</si>
  <si>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</si>
  <si>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</si>
  <si>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</si>
  <si>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</si>
  <si>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</si>
  <si>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</si>
  <si>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</si>
  <si>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</si>
  <si>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</si>
  <si>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</si>
  <si>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</si>
  <si>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</si>
  <si>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</si>
  <si>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</si>
  <si>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</si>
  <si>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</si>
  <si>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</si>
  <si>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</si>
  <si>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</si>
  <si>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</si>
  <si>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</si>
  <si>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</si>
  <si>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</si>
  <si>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</si>
  <si>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</si>
  <si>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</si>
  <si>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</si>
  <si>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</si>
  <si>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</si>
  <si>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</si>
  <si>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</si>
  <si>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</si>
  <si>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</si>
  <si>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</si>
  <si>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</si>
  <si>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</si>
  <si>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</si>
  <si>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</si>
  <si>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</si>
  <si>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</si>
  <si>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</si>
  <si>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</si>
  <si>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</si>
  <si>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</si>
  <si>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</si>
  <si>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</si>
  <si>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</si>
  <si>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</si>
  <si>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</si>
  <si>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</si>
  <si>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</si>
  <si>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</si>
  <si>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</si>
  <si>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</si>
  <si>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</si>
  <si>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</si>
  <si>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</si>
  <si>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</si>
  <si>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</si>
  <si>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</si>
  <si>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</si>
  <si>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</si>
  <si>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</si>
  <si>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</si>
  <si>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</si>
  <si>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</si>
  <si>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</si>
  <si>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</si>
  <si>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</si>
  <si>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</si>
  <si>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</si>
  <si>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</si>
  <si>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</si>
  <si>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</si>
  <si>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</si>
  <si>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</si>
  <si>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</si>
  <si>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</si>
  <si>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</si>
  <si>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</si>
  <si>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</si>
  <si>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</si>
  <si>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</si>
  <si>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</si>
  <si>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</si>
  <si>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</si>
  <si>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</si>
  <si>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</si>
  <si>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</si>
  <si>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</si>
  <si>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</si>
  <si>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</si>
  <si>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</si>
  <si>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</si>
  <si>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</si>
  <si>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</si>
  <si>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</si>
  <si>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</si>
  <si>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</si>
  <si>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</si>
  <si>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</si>
  <si>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</si>
  <si>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</si>
  <si>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</si>
  <si>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</si>
  <si>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</si>
  <si>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</si>
  <si>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</si>
  <si>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</si>
  <si>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</si>
  <si>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</si>
  <si>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</si>
  <si>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</si>
  <si>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</si>
  <si>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</si>
  <si>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</si>
  <si>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</si>
  <si>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</si>
  <si>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</si>
  <si>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</si>
  <si>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</si>
  <si>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</si>
  <si>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</si>
  <si>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</si>
  <si>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</si>
  <si>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</si>
  <si>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</si>
  <si>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</si>
  <si>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</si>
  <si>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</si>
  <si>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</si>
  <si>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</si>
  <si>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</si>
  <si>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</si>
  <si>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</si>
  <si>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</si>
  <si>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</si>
  <si>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</si>
  <si>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</si>
  <si>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</si>
  <si>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</si>
  <si>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</si>
  <si>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</si>
  <si>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</si>
  <si>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</si>
  <si>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</si>
  <si>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</si>
  <si>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</si>
  <si>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</si>
  <si>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</si>
  <si>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</si>
  <si>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</si>
  <si>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</si>
  <si>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</si>
  <si>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</si>
  <si>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</si>
  <si>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</si>
  <si>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</si>
  <si>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</si>
  <si>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</si>
  <si>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</si>
  <si>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</si>
  <si>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</si>
  <si>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</si>
  <si>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</si>
  <si>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</si>
  <si>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</si>
  <si>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</si>
  <si>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</si>
  <si>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</si>
  <si>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</si>
  <si>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</si>
  <si>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</si>
  <si>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</si>
  <si>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</si>
  <si>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</si>
  <si>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</si>
  <si>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</si>
  <si>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</si>
  <si>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</si>
  <si>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</si>
  <si>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</si>
  <si>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</si>
  <si>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</si>
  <si>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</si>
  <si>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</si>
  <si>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</si>
  <si>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</si>
  <si>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</si>
  <si>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</si>
  <si>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</si>
  <si>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</si>
  <si>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</si>
  <si>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</si>
  <si>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</si>
  <si>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</si>
  <si>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</si>
  <si>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</si>
  <si>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</si>
  <si>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</si>
  <si>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</si>
  <si>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</si>
  <si>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</si>
  <si>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</si>
  <si>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</si>
  <si>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</si>
  <si>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</si>
  <si>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</si>
  <si>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</si>
  <si>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</si>
  <si>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</si>
  <si>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</si>
  <si>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</si>
  <si>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</si>
  <si>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</si>
  <si>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</si>
  <si>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</si>
  <si>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</si>
  <si>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</si>
  <si>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</si>
  <si>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</si>
  <si>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</si>
  <si>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</si>
  <si>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</si>
  <si>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</si>
  <si>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</si>
  <si>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</si>
  <si>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</si>
  <si>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</si>
  <si>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</si>
  <si>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</si>
  <si>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</si>
  <si>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</si>
  <si>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</si>
  <si>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</si>
  <si>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</si>
  <si>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</si>
  <si>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</si>
  <si>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</si>
  <si>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</si>
  <si>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</si>
  <si>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</si>
  <si>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</si>
  <si>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</si>
  <si>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</si>
  <si>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</si>
  <si>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</si>
  <si>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</si>
  <si>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</si>
  <si>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</si>
  <si>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</si>
  <si>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</si>
  <si>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</si>
  <si>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</si>
  <si>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</si>
  <si>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</si>
  <si>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</si>
  <si>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</si>
  <si>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</si>
  <si>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</si>
  <si>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</si>
  <si>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</si>
  <si>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</si>
  <si>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</si>
  <si>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</si>
  <si>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JUNTA DE AGUA POTABLE Y ALCANTARILLADO DE COMONFORT, GTO.</t>
  </si>
  <si>
    <t>Correspondiente del 01 de Enero al 31 de Marzo de 2018</t>
  </si>
  <si>
    <t>NO APLICA</t>
  </si>
  <si>
    <t>PROMEDIO</t>
  </si>
  <si>
    <t>POR LA FRECUENCIA DE LAS ENTRADAS Y SALIDAS AL ALMACEN</t>
  </si>
  <si>
    <t>LINEA RECTA</t>
  </si>
  <si>
    <t>EN BUEN ESTADO</t>
  </si>
  <si>
    <t>PAGO DE NOMINA</t>
  </si>
  <si>
    <t>MATERIALES P/MANTENIMIENTO A REDES</t>
  </si>
  <si>
    <t>PAGO DE ENERGIA ELECTRICA DE LOS POZOS</t>
  </si>
  <si>
    <t>POR DERECHOS DE EXTRACCION Y DESCARGAS</t>
  </si>
  <si>
    <t>AGUA POTABLE Y ALCANTARILLADO</t>
  </si>
  <si>
    <t>DEV DE PROGRAMA PRODDER</t>
  </si>
  <si>
    <t>actualizacion de la hacienda publica/patrimonio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</si>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</sst>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6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4" fontId="8" fillId="0" borderId="0" xfId="0" applyNumberFormat="1" applyFont="1" applyBorder="1" applyAlignment="1">
      <alignment wrapText="1"/>
    </xf>
    <xf numFmtId="4" fontId="14" fillId="0" borderId="0" xfId="8" applyNumberFormat="1" applyFont="1" applyBorder="1"/>
    <xf numFmtId="4" fontId="8" fillId="0" borderId="0" xfId="0" applyNumberFormat="1" applyFont="1" applyFill="1" applyBorder="1" applyAlignment="1">
      <alignment wrapText="1"/>
    </xf>
    <xf numFmtId="4" fontId="13" fillId="0" borderId="0" xfId="8" applyNumberFormat="1" applyFont="1" applyBorder="1"/>
    <xf numFmtId="4" fontId="13" fillId="0" borderId="0" xfId="8" applyNumberFormat="1" applyFont="1"/>
    <xf numFmtId="165" fontId="3" fillId="0" borderId="0" xfId="27" applyNumberFormat="1" applyFont="1" applyBorder="1" applyAlignment="1" applyProtection="1">
      <alignment vertical="top" wrapText="1"/>
      <protection locked="0"/>
    </xf>
    <xf numFmtId="165" fontId="3" fillId="0" borderId="0" xfId="27" applyNumberFormat="1" applyFont="1" applyBorder="1" applyAlignment="1" applyProtection="1">
      <alignment vertical="top" wrapText="1"/>
      <protection locked="0"/>
    </xf>
    <xf numFmtId="165" fontId="2" fillId="0" borderId="0" xfId="27" applyNumberFormat="1" applyFont="1" applyBorder="1" applyAlignment="1" applyProtection="1">
      <alignment vertical="top" wrapText="1"/>
      <protection locked="0"/>
    </xf>
    <xf numFmtId="4" fontId="2" fillId="0" borderId="0" xfId="3" applyNumberFormat="1" applyFont="1" applyFill="1" applyBorder="1" applyProtection="1">
      <protection locked="0"/>
    </xf>
    <xf numFmtId="4" fontId="3" fillId="0" borderId="0" xfId="3" applyNumberFormat="1" applyFont="1" applyFill="1" applyBorder="1" applyProtection="1">
      <protection locked="0"/>
    </xf>
    <xf numFmtId="4" fontId="2" fillId="0" borderId="0" xfId="3" applyNumberFormat="1" applyFont="1" applyFill="1" applyBorder="1" applyProtection="1">
      <protection locked="0"/>
    </xf>
    <xf numFmtId="4" fontId="3" fillId="0" borderId="0" xfId="3" applyNumberFormat="1" applyFont="1" applyFill="1" applyBorder="1" applyProtection="1">
      <protection locked="0"/>
    </xf>
    <xf numFmtId="4" fontId="2" fillId="0" borderId="0" xfId="3" applyNumberFormat="1" applyFont="1" applyFill="1" applyBorder="1" applyProtection="1">
      <protection locked="0"/>
    </xf>
    <xf numFmtId="4" fontId="3" fillId="0" borderId="0" xfId="3" applyNumberFormat="1" applyFont="1" applyFill="1" applyBorder="1" applyProtection="1">
      <protection locked="0"/>
    </xf>
    <xf numFmtId="4" fontId="2" fillId="0" borderId="0" xfId="3" applyNumberFormat="1" applyFont="1" applyFill="1" applyBorder="1" applyProtection="1">
      <protection locked="0"/>
    </xf>
    <xf numFmtId="4" fontId="3" fillId="0" borderId="0" xfId="3" applyNumberFormat="1" applyFont="1" applyFill="1" applyBorder="1" applyProtection="1">
      <protection locked="0"/>
    </xf>
    <xf numFmtId="43" fontId="13" fillId="4" borderId="1" xfId="40" applyFont="1" applyFill="1" applyBorder="1" applyAlignment="1">
      <alignment horizontal="right" vertical="center"/>
    </xf>
    <xf numFmtId="43" fontId="13" fillId="0" borderId="1" xfId="40" applyFont="1" applyFill="1" applyBorder="1" applyAlignment="1">
      <alignment horizontal="right" vertical="center"/>
    </xf>
    <xf numFmtId="4" fontId="3" fillId="0" borderId="25" xfId="0" applyNumberFormat="1" applyFont="1" applyFill="1" applyBorder="1" applyProtection="1">
      <protection locked="0"/>
    </xf>
    <xf numFmtId="165" fontId="3" fillId="0" borderId="0" xfId="46" applyNumberFormat="1" applyFont="1" applyBorder="1" applyAlignment="1" applyProtection="1">
      <alignment vertical="top" wrapText="1"/>
      <protection locked="0"/>
    </xf>
    <xf numFmtId="165" fontId="3" fillId="0" borderId="0" xfId="46" applyNumberFormat="1" applyFont="1" applyBorder="1" applyAlignment="1" applyProtection="1">
      <alignment vertical="top" wrapText="1"/>
      <protection locked="0"/>
    </xf>
    <xf numFmtId="165" fontId="3" fillId="0" borderId="0" xfId="46" applyNumberFormat="1" applyFont="1" applyBorder="1" applyAlignment="1" applyProtection="1">
      <alignment vertical="top" wrapText="1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51">
    <cellStyle name="Euro" xfId="15"/>
    <cellStyle name="Hipervínculo" xfId="11" builtinId="8"/>
    <cellStyle name="Millares" xfId="40" builtinId="3"/>
    <cellStyle name="Millares 2" xfId="1"/>
    <cellStyle name="Millares 2 2" xfId="12"/>
    <cellStyle name="Millares 2 2 2" xfId="28"/>
    <cellStyle name="Millares 2 2 2 2" xfId="47"/>
    <cellStyle name="Millares 2 2 3" xfId="17"/>
    <cellStyle name="Millares 2 2 4" xfId="36"/>
    <cellStyle name="Millares 2 2 5" xfId="42"/>
    <cellStyle name="Millares 2 3" xfId="13"/>
    <cellStyle name="Millares 2 3 2" xfId="29"/>
    <cellStyle name="Millares 2 3 2 2" xfId="48"/>
    <cellStyle name="Millares 2 3 3" xfId="18"/>
    <cellStyle name="Millares 2 3 4" xfId="37"/>
    <cellStyle name="Millares 2 3 5" xfId="43"/>
    <cellStyle name="Millares 2 4" xfId="27"/>
    <cellStyle name="Millares 2 4 2" xfId="46"/>
    <cellStyle name="Millares 2 5" xfId="16"/>
    <cellStyle name="Millares 2 6" xfId="35"/>
    <cellStyle name="Millares 2 7" xfId="41"/>
    <cellStyle name="Millares 3" xfId="19"/>
    <cellStyle name="Millares 3 2" xfId="30"/>
    <cellStyle name="Millares 3 2 2" xfId="49"/>
    <cellStyle name="Millares 3 3" xfId="38"/>
    <cellStyle name="Millares 3 4" xfId="44"/>
    <cellStyle name="Moneda 2" xfId="20"/>
    <cellStyle name="Moneda 2 2" xfId="31"/>
    <cellStyle name="Moneda 2 2 2" xfId="50"/>
    <cellStyle name="Moneda 2 3" xfId="39"/>
    <cellStyle name="Moneda 2 4" xfId="45"/>
    <cellStyle name="Normal" xfId="0" builtinId="0"/>
    <cellStyle name="Normal 2" xfId="2"/>
    <cellStyle name="Normal 2 2" xfId="3"/>
    <cellStyle name="Normal 2 3" xfId="9"/>
    <cellStyle name="Normal 2 3 2" xfId="32"/>
    <cellStyle name="Normal 3" xfId="8"/>
    <cellStyle name="Normal 3 2" xfId="10"/>
    <cellStyle name="Normal 4" xfId="4"/>
    <cellStyle name="Normal 4 2" xfId="22"/>
    <cellStyle name="Normal 4 3" xfId="21"/>
    <cellStyle name="Normal 5" xfId="5"/>
    <cellStyle name="Normal 5 2" xfId="24"/>
    <cellStyle name="Normal 5 3" xfId="23"/>
    <cellStyle name="Normal 56" xfId="6"/>
    <cellStyle name="Normal 6" xfId="25"/>
    <cellStyle name="Normal 6 2" xfId="26"/>
    <cellStyle name="Normal 6 2 2" xfId="34"/>
    <cellStyle name="Normal 6 3" xfId="33"/>
    <cellStyle name="Normal 7" xfId="1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16" sqref="D16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69" t="s">
        <v>628</v>
      </c>
      <c r="B1" s="169"/>
      <c r="C1" s="73"/>
      <c r="D1" s="70" t="s">
        <v>288</v>
      </c>
      <c r="E1" s="71">
        <v>2018</v>
      </c>
    </row>
    <row r="2" spans="1:5" ht="18.95" customHeight="1" x14ac:dyDescent="0.2">
      <c r="A2" s="170" t="s">
        <v>627</v>
      </c>
      <c r="B2" s="170"/>
      <c r="C2" s="93"/>
      <c r="D2" s="70" t="s">
        <v>290</v>
      </c>
      <c r="E2" s="73" t="s">
        <v>291</v>
      </c>
    </row>
    <row r="3" spans="1:5" ht="18.95" customHeight="1" x14ac:dyDescent="0.2">
      <c r="A3" s="171" t="s">
        <v>629</v>
      </c>
      <c r="B3" s="17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5" t="s">
        <v>1</v>
      </c>
      <c r="B9" s="146" t="s">
        <v>2</v>
      </c>
    </row>
    <row r="10" spans="1:5" x14ac:dyDescent="0.2">
      <c r="A10" s="145" t="s">
        <v>3</v>
      </c>
      <c r="B10" s="146" t="s">
        <v>4</v>
      </c>
    </row>
    <row r="11" spans="1:5" x14ac:dyDescent="0.2">
      <c r="A11" s="145" t="s">
        <v>5</v>
      </c>
      <c r="B11" s="146" t="s">
        <v>6</v>
      </c>
    </row>
    <row r="12" spans="1:5" x14ac:dyDescent="0.2">
      <c r="A12" s="145" t="s">
        <v>218</v>
      </c>
      <c r="B12" s="146" t="s">
        <v>281</v>
      </c>
    </row>
    <row r="13" spans="1:5" x14ac:dyDescent="0.2">
      <c r="A13" s="145" t="s">
        <v>7</v>
      </c>
      <c r="B13" s="146" t="s">
        <v>280</v>
      </c>
    </row>
    <row r="14" spans="1:5" x14ac:dyDescent="0.2">
      <c r="A14" s="145" t="s">
        <v>8</v>
      </c>
      <c r="B14" s="146" t="s">
        <v>217</v>
      </c>
    </row>
    <row r="15" spans="1:5" x14ac:dyDescent="0.2">
      <c r="A15" s="145" t="s">
        <v>9</v>
      </c>
      <c r="B15" s="146" t="s">
        <v>10</v>
      </c>
    </row>
    <row r="16" spans="1:5" x14ac:dyDescent="0.2">
      <c r="A16" s="145" t="s">
        <v>11</v>
      </c>
      <c r="B16" s="146" t="s">
        <v>12</v>
      </c>
    </row>
    <row r="17" spans="1:2" x14ac:dyDescent="0.2">
      <c r="A17" s="145" t="s">
        <v>13</v>
      </c>
      <c r="B17" s="146" t="s">
        <v>14</v>
      </c>
    </row>
    <row r="18" spans="1:2" x14ac:dyDescent="0.2">
      <c r="A18" s="145" t="s">
        <v>15</v>
      </c>
      <c r="B18" s="146" t="s">
        <v>16</v>
      </c>
    </row>
    <row r="19" spans="1:2" x14ac:dyDescent="0.2">
      <c r="A19" s="145" t="s">
        <v>17</v>
      </c>
      <c r="B19" s="146" t="s">
        <v>18</v>
      </c>
    </row>
    <row r="20" spans="1:2" x14ac:dyDescent="0.2">
      <c r="A20" s="145" t="s">
        <v>19</v>
      </c>
      <c r="B20" s="146" t="s">
        <v>20</v>
      </c>
    </row>
    <row r="21" spans="1:2" x14ac:dyDescent="0.2">
      <c r="A21" s="145" t="s">
        <v>21</v>
      </c>
      <c r="B21" s="146" t="s">
        <v>275</v>
      </c>
    </row>
    <row r="22" spans="1:2" x14ac:dyDescent="0.2">
      <c r="A22" s="145" t="s">
        <v>22</v>
      </c>
      <c r="B22" s="146" t="s">
        <v>23</v>
      </c>
    </row>
    <row r="23" spans="1:2" x14ac:dyDescent="0.2">
      <c r="A23" s="145" t="s">
        <v>122</v>
      </c>
      <c r="B23" s="146" t="s">
        <v>24</v>
      </c>
    </row>
    <row r="24" spans="1:2" x14ac:dyDescent="0.2">
      <c r="A24" s="145" t="s">
        <v>123</v>
      </c>
      <c r="B24" s="146" t="s">
        <v>25</v>
      </c>
    </row>
    <row r="25" spans="1:2" x14ac:dyDescent="0.2">
      <c r="A25" s="145" t="s">
        <v>124</v>
      </c>
      <c r="B25" s="146" t="s">
        <v>26</v>
      </c>
    </row>
    <row r="26" spans="1:2" x14ac:dyDescent="0.2">
      <c r="A26" s="145" t="s">
        <v>27</v>
      </c>
      <c r="B26" s="146" t="s">
        <v>28</v>
      </c>
    </row>
    <row r="27" spans="1:2" x14ac:dyDescent="0.2">
      <c r="A27" s="145" t="s">
        <v>29</v>
      </c>
      <c r="B27" s="146" t="s">
        <v>30</v>
      </c>
    </row>
    <row r="28" spans="1:2" x14ac:dyDescent="0.2">
      <c r="A28" s="145" t="s">
        <v>31</v>
      </c>
      <c r="B28" s="146" t="s">
        <v>32</v>
      </c>
    </row>
    <row r="29" spans="1:2" x14ac:dyDescent="0.2">
      <c r="A29" s="145" t="s">
        <v>33</v>
      </c>
      <c r="B29" s="146" t="s">
        <v>34</v>
      </c>
    </row>
    <row r="30" spans="1:2" x14ac:dyDescent="0.2">
      <c r="A30" s="145" t="s">
        <v>120</v>
      </c>
      <c r="B30" s="146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5" t="s">
        <v>90</v>
      </c>
      <c r="B33" s="146" t="s">
        <v>85</v>
      </c>
    </row>
    <row r="34" spans="1:2" x14ac:dyDescent="0.2">
      <c r="A34" s="145" t="s">
        <v>91</v>
      </c>
      <c r="B34" s="146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6" t="s">
        <v>36</v>
      </c>
    </row>
    <row r="38" spans="1:2" x14ac:dyDescent="0.2">
      <c r="A38" s="40"/>
      <c r="B38" s="146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22" sqref="D22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75" t="str">
        <f>'Notas a los Edos Financieros'!A1</f>
        <v>JUNTA DE AGUA POTABLE Y ALCANTARILLADO DE COMONFORT, GTO.</v>
      </c>
      <c r="B1" s="175"/>
      <c r="C1" s="175"/>
      <c r="D1" s="175"/>
    </row>
    <row r="2" spans="1:4" s="94" customFormat="1" ht="18.95" customHeight="1" x14ac:dyDescent="0.25">
      <c r="A2" s="175" t="s">
        <v>624</v>
      </c>
      <c r="B2" s="175"/>
      <c r="C2" s="175"/>
      <c r="D2" s="175"/>
    </row>
    <row r="3" spans="1:4" s="94" customFormat="1" ht="18.95" customHeight="1" x14ac:dyDescent="0.25">
      <c r="A3" s="175" t="str">
        <f>'Notas a los Edos Financieros'!A3</f>
        <v>Correspondiente del 01 de Enero al 31 de Marzo de 2018</v>
      </c>
      <c r="B3" s="175"/>
      <c r="C3" s="175"/>
      <c r="D3" s="175"/>
    </row>
    <row r="4" spans="1:4" s="97" customFormat="1" ht="18.95" customHeight="1" x14ac:dyDescent="0.2">
      <c r="A4" s="176" t="s">
        <v>620</v>
      </c>
      <c r="B4" s="176"/>
      <c r="C4" s="176"/>
      <c r="D4" s="17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64"/>
      <c r="D6" s="163">
        <v>12287263.07</v>
      </c>
    </row>
    <row r="7" spans="1:4" x14ac:dyDescent="0.2">
      <c r="B7" s="102"/>
      <c r="C7" s="103"/>
      <c r="D7" s="104"/>
    </row>
    <row r="8" spans="1:4" x14ac:dyDescent="0.2">
      <c r="A8" s="105" t="s">
        <v>145</v>
      </c>
      <c r="B8" s="106"/>
      <c r="C8" s="107"/>
      <c r="D8" s="108">
        <f>SUM(C9:C13)</f>
        <v>42591.22</v>
      </c>
    </row>
    <row r="9" spans="1:4" x14ac:dyDescent="0.2">
      <c r="A9" s="109"/>
      <c r="B9" s="110" t="s">
        <v>144</v>
      </c>
      <c r="C9" s="111">
        <v>42591.22</v>
      </c>
      <c r="D9" s="112"/>
    </row>
    <row r="10" spans="1:4" x14ac:dyDescent="0.2">
      <c r="A10" s="109"/>
      <c r="B10" s="110" t="s">
        <v>143</v>
      </c>
      <c r="C10" s="111">
        <v>0</v>
      </c>
      <c r="D10" s="113"/>
    </row>
    <row r="11" spans="1:4" x14ac:dyDescent="0.2">
      <c r="A11" s="109"/>
      <c r="B11" s="110" t="s">
        <v>142</v>
      </c>
      <c r="C11" s="111">
        <v>0</v>
      </c>
      <c r="D11" s="113"/>
    </row>
    <row r="12" spans="1:4" x14ac:dyDescent="0.2">
      <c r="A12" s="109"/>
      <c r="B12" s="110" t="s">
        <v>141</v>
      </c>
      <c r="C12" s="111">
        <v>0</v>
      </c>
      <c r="D12" s="113"/>
    </row>
    <row r="13" spans="1:4" x14ac:dyDescent="0.2">
      <c r="A13" s="114" t="s">
        <v>140</v>
      </c>
      <c r="B13" s="110"/>
      <c r="C13" s="111">
        <v>0</v>
      </c>
      <c r="D13" s="113"/>
    </row>
    <row r="14" spans="1:4" x14ac:dyDescent="0.2">
      <c r="B14" s="115"/>
      <c r="C14" s="116"/>
      <c r="D14" s="117"/>
    </row>
    <row r="15" spans="1:4" x14ac:dyDescent="0.2">
      <c r="A15" s="105" t="s">
        <v>139</v>
      </c>
      <c r="B15" s="106"/>
      <c r="C15" s="107"/>
      <c r="D15" s="108">
        <f>SUM(D16:D19)</f>
        <v>0</v>
      </c>
    </row>
    <row r="16" spans="1:4" x14ac:dyDescent="0.2">
      <c r="A16" s="109"/>
      <c r="B16" s="110" t="s">
        <v>138</v>
      </c>
      <c r="C16" s="111">
        <v>0</v>
      </c>
      <c r="D16" s="112"/>
    </row>
    <row r="17" spans="1:4" x14ac:dyDescent="0.2">
      <c r="A17" s="109"/>
      <c r="B17" s="110" t="s">
        <v>137</v>
      </c>
      <c r="C17" s="111">
        <v>0</v>
      </c>
      <c r="D17" s="113"/>
    </row>
    <row r="18" spans="1:4" x14ac:dyDescent="0.2">
      <c r="A18" s="109"/>
      <c r="B18" s="110" t="s">
        <v>136</v>
      </c>
      <c r="C18" s="111">
        <v>0</v>
      </c>
      <c r="D18" s="113"/>
    </row>
    <row r="19" spans="1:4" x14ac:dyDescent="0.2">
      <c r="A19" s="114" t="s">
        <v>135</v>
      </c>
      <c r="B19" s="118"/>
      <c r="C19" s="119">
        <v>0</v>
      </c>
      <c r="D19" s="113"/>
    </row>
    <row r="20" spans="1:4" x14ac:dyDescent="0.2">
      <c r="B20" s="120"/>
      <c r="C20" s="121"/>
      <c r="D20" s="117"/>
    </row>
    <row r="21" spans="1:4" x14ac:dyDescent="0.2">
      <c r="A21" s="100" t="s">
        <v>134</v>
      </c>
      <c r="B21" s="100"/>
      <c r="C21" s="122"/>
      <c r="D21" s="101">
        <f>+D6+D8-D15</f>
        <v>12329854.290000001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H17" sqref="H17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2" customWidth="1"/>
    <col min="5" max="16384" width="11.42578125" style="96"/>
  </cols>
  <sheetData>
    <row r="1" spans="1:4" s="123" customFormat="1" ht="18.95" customHeight="1" x14ac:dyDescent="0.25">
      <c r="A1" s="177" t="str">
        <f>'Notas a los Edos Financieros'!A1</f>
        <v>JUNTA DE AGUA POTABLE Y ALCANTARILLADO DE COMONFORT, GTO.</v>
      </c>
      <c r="B1" s="177"/>
      <c r="C1" s="177"/>
      <c r="D1" s="177"/>
    </row>
    <row r="2" spans="1:4" s="123" customFormat="1" ht="18.95" customHeight="1" x14ac:dyDescent="0.25">
      <c r="A2" s="177" t="s">
        <v>625</v>
      </c>
      <c r="B2" s="177"/>
      <c r="C2" s="177"/>
      <c r="D2" s="177"/>
    </row>
    <row r="3" spans="1:4" s="123" customFormat="1" ht="18.95" customHeight="1" x14ac:dyDescent="0.25">
      <c r="A3" s="177" t="str">
        <f>'Notas a los Edos Financieros'!A3</f>
        <v>Correspondiente del 01 de Enero al 31 de Marzo de 2018</v>
      </c>
      <c r="B3" s="177"/>
      <c r="C3" s="177"/>
      <c r="D3" s="177"/>
    </row>
    <row r="4" spans="1:4" s="124" customFormat="1" x14ac:dyDescent="0.2">
      <c r="A4" s="178"/>
      <c r="B4" s="178"/>
      <c r="C4" s="178"/>
      <c r="D4" s="178"/>
    </row>
    <row r="5" spans="1:4" x14ac:dyDescent="0.2">
      <c r="A5" s="125" t="s">
        <v>168</v>
      </c>
      <c r="B5" s="126"/>
      <c r="C5" s="127"/>
      <c r="D5" s="128">
        <v>4411515.08</v>
      </c>
    </row>
    <row r="6" spans="1:4" x14ac:dyDescent="0.2">
      <c r="A6" s="129"/>
      <c r="B6" s="102"/>
      <c r="C6" s="130"/>
      <c r="D6" s="131"/>
    </row>
    <row r="7" spans="1:4" x14ac:dyDescent="0.2">
      <c r="A7" s="105" t="s">
        <v>167</v>
      </c>
      <c r="B7" s="132"/>
      <c r="C7" s="127"/>
      <c r="D7" s="133">
        <f>SUM(C8:C24)</f>
        <v>480819.88</v>
      </c>
    </row>
    <row r="8" spans="1:4" x14ac:dyDescent="0.2">
      <c r="A8" s="109"/>
      <c r="B8" s="134" t="s">
        <v>166</v>
      </c>
      <c r="C8" s="165">
        <v>7690</v>
      </c>
      <c r="D8" s="135"/>
    </row>
    <row r="9" spans="1:4" x14ac:dyDescent="0.2">
      <c r="A9" s="109"/>
      <c r="B9" s="134" t="s">
        <v>165</v>
      </c>
      <c r="C9" s="111">
        <v>0</v>
      </c>
      <c r="D9" s="136"/>
    </row>
    <row r="10" spans="1:4" x14ac:dyDescent="0.2">
      <c r="A10" s="109"/>
      <c r="B10" s="134" t="s">
        <v>164</v>
      </c>
      <c r="C10" s="111">
        <v>0</v>
      </c>
      <c r="D10" s="136"/>
    </row>
    <row r="11" spans="1:4" x14ac:dyDescent="0.2">
      <c r="A11" s="109"/>
      <c r="B11" s="134" t="s">
        <v>163</v>
      </c>
      <c r="C11" s="111">
        <v>0</v>
      </c>
      <c r="D11" s="136"/>
    </row>
    <row r="12" spans="1:4" x14ac:dyDescent="0.2">
      <c r="A12" s="109"/>
      <c r="B12" s="134" t="s">
        <v>162</v>
      </c>
      <c r="C12" s="111">
        <v>0</v>
      </c>
      <c r="D12" s="136"/>
    </row>
    <row r="13" spans="1:4" x14ac:dyDescent="0.2">
      <c r="A13" s="109"/>
      <c r="B13" s="134" t="s">
        <v>161</v>
      </c>
      <c r="C13" s="165">
        <v>473129.88</v>
      </c>
      <c r="D13" s="136"/>
    </row>
    <row r="14" spans="1:4" x14ac:dyDescent="0.2">
      <c r="A14" s="109"/>
      <c r="B14" s="134" t="s">
        <v>160</v>
      </c>
      <c r="C14" s="111">
        <v>0</v>
      </c>
      <c r="D14" s="136"/>
    </row>
    <row r="15" spans="1:4" x14ac:dyDescent="0.2">
      <c r="A15" s="109"/>
      <c r="B15" s="134" t="s">
        <v>159</v>
      </c>
      <c r="C15" s="111">
        <v>0</v>
      </c>
      <c r="D15" s="136"/>
    </row>
    <row r="16" spans="1:4" x14ac:dyDescent="0.2">
      <c r="A16" s="109"/>
      <c r="B16" s="134" t="s">
        <v>158</v>
      </c>
      <c r="C16" s="111">
        <v>0</v>
      </c>
      <c r="D16" s="136"/>
    </row>
    <row r="17" spans="1:4" x14ac:dyDescent="0.2">
      <c r="A17" s="109"/>
      <c r="B17" s="134" t="s">
        <v>157</v>
      </c>
      <c r="C17" s="111">
        <v>0</v>
      </c>
      <c r="D17" s="136"/>
    </row>
    <row r="18" spans="1:4" x14ac:dyDescent="0.2">
      <c r="A18" s="109"/>
      <c r="B18" s="134" t="s">
        <v>156</v>
      </c>
      <c r="C18" s="111">
        <v>0</v>
      </c>
      <c r="D18" s="136"/>
    </row>
    <row r="19" spans="1:4" x14ac:dyDescent="0.2">
      <c r="A19" s="109"/>
      <c r="B19" s="134" t="s">
        <v>155</v>
      </c>
      <c r="C19" s="111">
        <v>0</v>
      </c>
      <c r="D19" s="136"/>
    </row>
    <row r="20" spans="1:4" x14ac:dyDescent="0.2">
      <c r="A20" s="109"/>
      <c r="B20" s="134" t="s">
        <v>154</v>
      </c>
      <c r="C20" s="111">
        <v>0</v>
      </c>
      <c r="D20" s="136"/>
    </row>
    <row r="21" spans="1:4" x14ac:dyDescent="0.2">
      <c r="A21" s="109"/>
      <c r="B21" s="134" t="s">
        <v>153</v>
      </c>
      <c r="C21" s="111">
        <v>0</v>
      </c>
      <c r="D21" s="136"/>
    </row>
    <row r="22" spans="1:4" x14ac:dyDescent="0.2">
      <c r="A22" s="109"/>
      <c r="B22" s="134" t="s">
        <v>152</v>
      </c>
      <c r="C22" s="111">
        <v>0</v>
      </c>
      <c r="D22" s="136"/>
    </row>
    <row r="23" spans="1:4" x14ac:dyDescent="0.2">
      <c r="A23" s="109"/>
      <c r="B23" s="134" t="s">
        <v>151</v>
      </c>
      <c r="C23" s="111">
        <v>0</v>
      </c>
      <c r="D23" s="136"/>
    </row>
    <row r="24" spans="1:4" x14ac:dyDescent="0.2">
      <c r="A24" s="109"/>
      <c r="B24" s="137" t="s">
        <v>150</v>
      </c>
      <c r="C24" s="111">
        <v>0</v>
      </c>
      <c r="D24" s="136"/>
    </row>
    <row r="25" spans="1:4" x14ac:dyDescent="0.2">
      <c r="A25" s="129"/>
      <c r="B25" s="138"/>
      <c r="C25" s="139"/>
      <c r="D25" s="140"/>
    </row>
    <row r="26" spans="1:4" x14ac:dyDescent="0.2">
      <c r="A26" s="105" t="s">
        <v>149</v>
      </c>
      <c r="B26" s="132"/>
      <c r="C26" s="141"/>
      <c r="D26" s="133">
        <f>SUM(C27:C33)</f>
        <v>24007.17</v>
      </c>
    </row>
    <row r="27" spans="1:4" x14ac:dyDescent="0.2">
      <c r="A27" s="109"/>
      <c r="B27" s="134" t="s">
        <v>133</v>
      </c>
      <c r="C27" s="111">
        <v>0</v>
      </c>
      <c r="D27" s="135"/>
    </row>
    <row r="28" spans="1:4" x14ac:dyDescent="0.2">
      <c r="A28" s="109"/>
      <c r="B28" s="134" t="s">
        <v>131</v>
      </c>
      <c r="C28" s="111">
        <v>0</v>
      </c>
      <c r="D28" s="136"/>
    </row>
    <row r="29" spans="1:4" x14ac:dyDescent="0.2">
      <c r="A29" s="109"/>
      <c r="B29" s="134" t="s">
        <v>130</v>
      </c>
      <c r="C29" s="111">
        <v>24007.17</v>
      </c>
      <c r="D29" s="136"/>
    </row>
    <row r="30" spans="1:4" x14ac:dyDescent="0.2">
      <c r="A30" s="109"/>
      <c r="B30" s="134" t="s">
        <v>129</v>
      </c>
      <c r="C30" s="111">
        <v>0</v>
      </c>
      <c r="D30" s="136"/>
    </row>
    <row r="31" spans="1:4" x14ac:dyDescent="0.2">
      <c r="A31" s="109"/>
      <c r="B31" s="134" t="s">
        <v>128</v>
      </c>
      <c r="C31" s="111">
        <v>0</v>
      </c>
      <c r="D31" s="136"/>
    </row>
    <row r="32" spans="1:4" x14ac:dyDescent="0.2">
      <c r="A32" s="109"/>
      <c r="B32" s="134" t="s">
        <v>127</v>
      </c>
      <c r="C32" s="111">
        <v>0</v>
      </c>
      <c r="D32" s="136"/>
    </row>
    <row r="33" spans="1:4" x14ac:dyDescent="0.2">
      <c r="A33" s="109"/>
      <c r="B33" s="137" t="s">
        <v>148</v>
      </c>
      <c r="C33" s="119">
        <v>0</v>
      </c>
      <c r="D33" s="136"/>
    </row>
    <row r="34" spans="1:4" x14ac:dyDescent="0.2">
      <c r="A34" s="129"/>
      <c r="B34" s="138"/>
      <c r="C34" s="139"/>
      <c r="D34" s="140"/>
    </row>
    <row r="35" spans="1:4" x14ac:dyDescent="0.2">
      <c r="A35" s="126" t="s">
        <v>147</v>
      </c>
      <c r="B35" s="126"/>
      <c r="C35" s="127"/>
      <c r="D35" s="128">
        <f>+D5-D7+D26</f>
        <v>3954702.37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7" sqref="C7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74" t="str">
        <f>'Notas a los Edos Financieros'!A1</f>
        <v>JUNTA DE AGUA POTABLE Y ALCANTARILLADO DE COMONFORT, GTO.</v>
      </c>
      <c r="B1" s="179"/>
      <c r="C1" s="179"/>
      <c r="D1" s="179"/>
      <c r="E1" s="179"/>
      <c r="F1" s="179"/>
      <c r="G1" s="84" t="s">
        <v>288</v>
      </c>
      <c r="H1" s="85">
        <f>'Notas a los Edos Financieros'!E1</f>
        <v>2018</v>
      </c>
    </row>
    <row r="2" spans="1:10" ht="18.95" customHeight="1" x14ac:dyDescent="0.2">
      <c r="A2" s="174" t="s">
        <v>626</v>
      </c>
      <c r="B2" s="179"/>
      <c r="C2" s="179"/>
      <c r="D2" s="179"/>
      <c r="E2" s="179"/>
      <c r="F2" s="17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80" t="str">
        <f>'Notas a los Edos Financieros'!A3</f>
        <v>Correspondiente del 01 de Enero al 31 de Marzo de 2018</v>
      </c>
      <c r="B3" s="181"/>
      <c r="C3" s="181"/>
      <c r="D3" s="181"/>
      <c r="E3" s="181"/>
      <c r="F3" s="18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6" spans="1:10" x14ac:dyDescent="0.2">
      <c r="C6" s="86" t="s">
        <v>630</v>
      </c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4" customFormat="1" x14ac:dyDescent="0.2">
      <c r="A8" s="143">
        <v>7000</v>
      </c>
      <c r="B8" s="144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4" customFormat="1" x14ac:dyDescent="0.2">
      <c r="A35" s="143">
        <v>8000</v>
      </c>
      <c r="B35" s="144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82" t="s">
        <v>40</v>
      </c>
      <c r="B5" s="182"/>
      <c r="C5" s="182"/>
      <c r="D5" s="182"/>
      <c r="E5" s="18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83" t="s">
        <v>44</v>
      </c>
      <c r="C10" s="183"/>
      <c r="D10" s="183"/>
      <c r="E10" s="18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83" t="s">
        <v>48</v>
      </c>
      <c r="C12" s="183"/>
      <c r="D12" s="183"/>
      <c r="E12" s="183"/>
    </row>
    <row r="13" spans="1:8" s="11" customFormat="1" ht="26.1" customHeight="1" x14ac:dyDescent="0.2">
      <c r="A13" s="29" t="s">
        <v>49</v>
      </c>
      <c r="B13" s="183" t="s">
        <v>50</v>
      </c>
      <c r="C13" s="183"/>
      <c r="D13" s="183"/>
      <c r="E13" s="18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84" t="s">
        <v>56</v>
      </c>
      <c r="C22" s="184"/>
      <c r="D22" s="184"/>
      <c r="E22" s="18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H59" sqref="H59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72" t="str">
        <f>'Notas a los Edos Financieros'!A1</f>
        <v>JUNTA DE AGUA POTABLE Y ALCANTARILLADO DE COMONFORT, GTO.</v>
      </c>
      <c r="B1" s="173"/>
      <c r="C1" s="173"/>
      <c r="D1" s="173"/>
      <c r="E1" s="173"/>
      <c r="F1" s="173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72" t="s">
        <v>289</v>
      </c>
      <c r="B2" s="173"/>
      <c r="C2" s="173"/>
      <c r="D2" s="173"/>
      <c r="E2" s="173"/>
      <c r="F2" s="17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72" t="str">
        <f>'Notas a los Edos Financieros'!A3</f>
        <v>Correspondiente del 01 de Enero al 31 de Marzo de 2018</v>
      </c>
      <c r="B3" s="173"/>
      <c r="C3" s="173"/>
      <c r="D3" s="173"/>
      <c r="E3" s="173"/>
      <c r="F3" s="17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 t="s">
        <v>630</v>
      </c>
    </row>
    <row r="9" spans="1:8" x14ac:dyDescent="0.2">
      <c r="A9" s="78">
        <v>1115</v>
      </c>
      <c r="B9" s="76" t="s">
        <v>295</v>
      </c>
      <c r="C9" s="80" t="s">
        <v>630</v>
      </c>
    </row>
    <row r="10" spans="1:8" x14ac:dyDescent="0.2">
      <c r="A10" s="78">
        <v>1121</v>
      </c>
      <c r="B10" s="76" t="s">
        <v>296</v>
      </c>
      <c r="C10" s="80" t="s">
        <v>630</v>
      </c>
    </row>
    <row r="11" spans="1:8" x14ac:dyDescent="0.2">
      <c r="A11" s="78">
        <v>1211</v>
      </c>
      <c r="B11" s="76" t="s">
        <v>297</v>
      </c>
      <c r="C11" s="80" t="s">
        <v>630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149">
        <v>8283380.2199999988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149">
        <v>63872</v>
      </c>
      <c r="D20" s="149">
        <v>63872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149">
        <v>7800</v>
      </c>
      <c r="D21" s="147">
        <v>7800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148">
        <v>0</v>
      </c>
      <c r="D22" s="148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147">
        <v>246093.27</v>
      </c>
      <c r="D39" s="76" t="s">
        <v>631</v>
      </c>
      <c r="E39" s="76" t="s">
        <v>632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151">
        <f>SUM(C53:C59)</f>
        <v>1694901.58</v>
      </c>
      <c r="D52" s="151">
        <f t="shared" ref="D52:E52" si="0">SUM(D53:D59)</f>
        <v>-11118.16</v>
      </c>
      <c r="E52" s="80">
        <f t="shared" si="0"/>
        <v>0</v>
      </c>
      <c r="F52" s="76" t="s">
        <v>633</v>
      </c>
      <c r="I52" s="76" t="s">
        <v>634</v>
      </c>
    </row>
    <row r="53" spans="1:9" x14ac:dyDescent="0.2">
      <c r="A53" s="78">
        <v>1231</v>
      </c>
      <c r="B53" s="76" t="s">
        <v>329</v>
      </c>
      <c r="C53" s="149">
        <v>450000</v>
      </c>
      <c r="D53" s="148">
        <v>0</v>
      </c>
      <c r="E53" s="148">
        <v>0</v>
      </c>
      <c r="F53" s="76" t="s">
        <v>633</v>
      </c>
      <c r="I53" s="76" t="s">
        <v>634</v>
      </c>
    </row>
    <row r="54" spans="1:9" x14ac:dyDescent="0.2">
      <c r="A54" s="78">
        <v>1232</v>
      </c>
      <c r="B54" s="76" t="s">
        <v>330</v>
      </c>
      <c r="C54" s="148">
        <v>0</v>
      </c>
      <c r="D54" s="148">
        <v>0</v>
      </c>
      <c r="E54" s="148">
        <v>0</v>
      </c>
      <c r="F54" s="76" t="s">
        <v>633</v>
      </c>
      <c r="I54" s="76" t="s">
        <v>634</v>
      </c>
    </row>
    <row r="55" spans="1:9" x14ac:dyDescent="0.2">
      <c r="A55" s="78">
        <v>1233</v>
      </c>
      <c r="B55" s="76" t="s">
        <v>331</v>
      </c>
      <c r="C55" s="149">
        <v>190597.03</v>
      </c>
      <c r="D55" s="147">
        <v>-11118.16</v>
      </c>
      <c r="E55" s="148">
        <v>0</v>
      </c>
      <c r="F55" s="76" t="s">
        <v>633</v>
      </c>
      <c r="I55" s="76" t="s">
        <v>634</v>
      </c>
    </row>
    <row r="56" spans="1:9" x14ac:dyDescent="0.2">
      <c r="A56" s="78">
        <v>1234</v>
      </c>
      <c r="B56" s="76" t="s">
        <v>332</v>
      </c>
      <c r="C56" s="149">
        <v>986317.77</v>
      </c>
      <c r="D56" s="148">
        <v>0</v>
      </c>
      <c r="E56" s="148">
        <v>0</v>
      </c>
      <c r="F56" s="76" t="s">
        <v>633</v>
      </c>
      <c r="I56" s="76" t="s">
        <v>634</v>
      </c>
    </row>
    <row r="57" spans="1:9" x14ac:dyDescent="0.2">
      <c r="A57" s="78">
        <v>1235</v>
      </c>
      <c r="B57" s="76" t="s">
        <v>333</v>
      </c>
      <c r="C57" s="149">
        <v>67986.78</v>
      </c>
      <c r="D57" s="148">
        <v>0</v>
      </c>
      <c r="E57" s="148">
        <v>0</v>
      </c>
      <c r="F57" s="76" t="s">
        <v>633</v>
      </c>
      <c r="I57" s="76" t="s">
        <v>634</v>
      </c>
    </row>
    <row r="58" spans="1:9" x14ac:dyDescent="0.2">
      <c r="A58" s="78">
        <v>1236</v>
      </c>
      <c r="B58" s="76" t="s">
        <v>334</v>
      </c>
      <c r="C58" s="148">
        <v>0</v>
      </c>
      <c r="D58" s="148">
        <v>0</v>
      </c>
      <c r="E58" s="148">
        <v>0</v>
      </c>
      <c r="F58" s="76" t="s">
        <v>633</v>
      </c>
    </row>
    <row r="59" spans="1:9" x14ac:dyDescent="0.2">
      <c r="A59" s="78">
        <v>1239</v>
      </c>
      <c r="B59" s="76" t="s">
        <v>335</v>
      </c>
      <c r="C59" s="148">
        <v>0</v>
      </c>
      <c r="D59" s="148">
        <v>0</v>
      </c>
      <c r="E59" s="148">
        <v>0</v>
      </c>
      <c r="F59" s="76" t="s">
        <v>633</v>
      </c>
    </row>
    <row r="60" spans="1:9" x14ac:dyDescent="0.2">
      <c r="A60" s="78">
        <v>1240</v>
      </c>
      <c r="B60" s="76" t="s">
        <v>336</v>
      </c>
      <c r="C60" s="150">
        <f>SUM(C61:C68)</f>
        <v>6630082.2199999997</v>
      </c>
      <c r="D60" s="150">
        <v>2164020.09</v>
      </c>
      <c r="E60" s="148">
        <v>0</v>
      </c>
      <c r="F60" s="76" t="s">
        <v>633</v>
      </c>
    </row>
    <row r="61" spans="1:9" x14ac:dyDescent="0.2">
      <c r="A61" s="78">
        <v>1241</v>
      </c>
      <c r="B61" s="76" t="s">
        <v>337</v>
      </c>
      <c r="C61" s="80">
        <v>389509.9</v>
      </c>
      <c r="D61" s="80">
        <v>0</v>
      </c>
      <c r="E61" s="80">
        <v>0</v>
      </c>
      <c r="F61" s="76" t="s">
        <v>633</v>
      </c>
    </row>
    <row r="62" spans="1:9" x14ac:dyDescent="0.2">
      <c r="A62" s="78">
        <v>1242</v>
      </c>
      <c r="B62" s="76" t="s">
        <v>338</v>
      </c>
      <c r="C62" s="80">
        <v>14400</v>
      </c>
      <c r="D62" s="80">
        <v>0</v>
      </c>
      <c r="E62" s="80">
        <v>0</v>
      </c>
      <c r="F62" s="76" t="s">
        <v>633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  <c r="F63" s="76" t="s">
        <v>633</v>
      </c>
    </row>
    <row r="64" spans="1:9" x14ac:dyDescent="0.2">
      <c r="A64" s="78">
        <v>1244</v>
      </c>
      <c r="B64" s="76" t="s">
        <v>340</v>
      </c>
      <c r="C64" s="80">
        <v>2117467.19</v>
      </c>
      <c r="D64" s="80">
        <v>0</v>
      </c>
      <c r="E64" s="80">
        <v>0</v>
      </c>
      <c r="F64" s="76" t="s">
        <v>633</v>
      </c>
      <c r="G64" s="83">
        <v>0.25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  <c r="F65" s="76" t="s">
        <v>633</v>
      </c>
    </row>
    <row r="66" spans="1:9" x14ac:dyDescent="0.2">
      <c r="A66" s="78">
        <v>1246</v>
      </c>
      <c r="B66" s="76" t="s">
        <v>342</v>
      </c>
      <c r="C66" s="80">
        <v>4108705.13</v>
      </c>
      <c r="D66" s="80">
        <v>0</v>
      </c>
      <c r="E66" s="80">
        <v>0</v>
      </c>
      <c r="F66" s="76" t="s">
        <v>633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  <c r="F67" s="76" t="s">
        <v>633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  <c r="F68" s="76" t="s">
        <v>633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151">
        <f>SUM(C73:C77)</f>
        <v>364271</v>
      </c>
      <c r="D72" s="151">
        <f>SUM(D73:D77)</f>
        <v>-88032.150000000009</v>
      </c>
      <c r="E72" s="80">
        <v>0</v>
      </c>
      <c r="F72" s="76" t="s">
        <v>633</v>
      </c>
    </row>
    <row r="73" spans="1:9" x14ac:dyDescent="0.2">
      <c r="A73" s="78">
        <v>1251</v>
      </c>
      <c r="B73" s="76" t="s">
        <v>347</v>
      </c>
      <c r="C73" s="80">
        <v>340000</v>
      </c>
      <c r="D73" s="80">
        <v>-74916.66</v>
      </c>
      <c r="E73" s="80">
        <v>0</v>
      </c>
      <c r="F73" s="76" t="s">
        <v>633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  <c r="F74" s="76" t="s">
        <v>633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  <c r="F75" s="76" t="s">
        <v>633</v>
      </c>
    </row>
    <row r="76" spans="1:9" x14ac:dyDescent="0.2">
      <c r="A76" s="78">
        <v>1254</v>
      </c>
      <c r="B76" s="76" t="s">
        <v>350</v>
      </c>
      <c r="C76" s="80">
        <v>24271</v>
      </c>
      <c r="D76" s="80">
        <v>-13115.49</v>
      </c>
      <c r="E76" s="80">
        <v>0</v>
      </c>
      <c r="F76" s="76" t="s">
        <v>633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  <c r="F77" s="76" t="s">
        <v>633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  <c r="F78" s="76" t="s">
        <v>633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  <c r="F79" s="76" t="s">
        <v>633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  <c r="F80" s="76" t="s">
        <v>633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  <c r="F81" s="76" t="s">
        <v>633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  <c r="F82" s="76" t="s">
        <v>633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  <c r="F83" s="76" t="s">
        <v>633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  <c r="F84" s="76" t="s">
        <v>633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154">
        <f>SUM(C102:C114)</f>
        <v>559523.54</v>
      </c>
      <c r="D101" s="154">
        <f>SUM(D102:D114)</f>
        <v>559523.54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152">
        <v>163668.62</v>
      </c>
      <c r="D103" s="152">
        <v>163668.62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395567.52</v>
      </c>
      <c r="D108" s="80">
        <v>395567.52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153">
        <v>287.39999999999998</v>
      </c>
      <c r="D110" s="153">
        <v>287.39999999999998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24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31" zoomScaleNormal="100" workbookViewId="0">
      <selection activeCell="B83" sqref="B83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70" t="str">
        <f>ESF!A1</f>
        <v>JUNTA DE AGUA POTABLE Y ALCANTARILLADO DE COMONFORT, GTO.</v>
      </c>
      <c r="B1" s="170"/>
      <c r="C1" s="170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70" t="s">
        <v>403</v>
      </c>
      <c r="B2" s="170"/>
      <c r="C2" s="17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70" t="str">
        <f>ESF!A3</f>
        <v>Correspondiente del 01 de Enero al 31 de Marzo de 2018</v>
      </c>
      <c r="B3" s="170"/>
      <c r="C3" s="17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155">
        <v>11849040.07</v>
      </c>
    </row>
    <row r="9" spans="1:5" x14ac:dyDescent="0.2">
      <c r="A9" s="78">
        <v>4110</v>
      </c>
      <c r="B9" s="76" t="s">
        <v>406</v>
      </c>
      <c r="C9" s="156">
        <v>0</v>
      </c>
    </row>
    <row r="10" spans="1:5" x14ac:dyDescent="0.2">
      <c r="A10" s="78">
        <v>4111</v>
      </c>
      <c r="B10" s="76" t="s">
        <v>407</v>
      </c>
      <c r="C10" s="156">
        <v>0</v>
      </c>
    </row>
    <row r="11" spans="1:5" x14ac:dyDescent="0.2">
      <c r="A11" s="78">
        <v>4112</v>
      </c>
      <c r="B11" s="76" t="s">
        <v>408</v>
      </c>
      <c r="C11" s="156">
        <v>0</v>
      </c>
    </row>
    <row r="12" spans="1:5" x14ac:dyDescent="0.2">
      <c r="A12" s="78">
        <v>4113</v>
      </c>
      <c r="B12" s="76" t="s">
        <v>409</v>
      </c>
      <c r="C12" s="156">
        <v>0</v>
      </c>
    </row>
    <row r="13" spans="1:5" x14ac:dyDescent="0.2">
      <c r="A13" s="78">
        <v>4114</v>
      </c>
      <c r="B13" s="76" t="s">
        <v>410</v>
      </c>
      <c r="C13" s="156">
        <v>0</v>
      </c>
    </row>
    <row r="14" spans="1:5" x14ac:dyDescent="0.2">
      <c r="A14" s="78">
        <v>4115</v>
      </c>
      <c r="B14" s="76" t="s">
        <v>411</v>
      </c>
      <c r="C14" s="156">
        <v>0</v>
      </c>
    </row>
    <row r="15" spans="1:5" x14ac:dyDescent="0.2">
      <c r="A15" s="78">
        <v>4116</v>
      </c>
      <c r="B15" s="76" t="s">
        <v>412</v>
      </c>
      <c r="C15" s="156">
        <v>0</v>
      </c>
    </row>
    <row r="16" spans="1:5" x14ac:dyDescent="0.2">
      <c r="A16" s="78">
        <v>4117</v>
      </c>
      <c r="B16" s="76" t="s">
        <v>413</v>
      </c>
      <c r="C16" s="156">
        <v>0</v>
      </c>
    </row>
    <row r="17" spans="1:4" x14ac:dyDescent="0.2">
      <c r="A17" s="78">
        <v>4119</v>
      </c>
      <c r="B17" s="76" t="s">
        <v>414</v>
      </c>
      <c r="C17" s="156">
        <v>0</v>
      </c>
    </row>
    <row r="18" spans="1:4" x14ac:dyDescent="0.2">
      <c r="A18" s="78">
        <v>4120</v>
      </c>
      <c r="B18" s="76" t="s">
        <v>415</v>
      </c>
      <c r="C18" s="156">
        <v>0</v>
      </c>
    </row>
    <row r="19" spans="1:4" x14ac:dyDescent="0.2">
      <c r="A19" s="78">
        <v>4121</v>
      </c>
      <c r="B19" s="76" t="s">
        <v>416</v>
      </c>
      <c r="C19" s="156">
        <v>0</v>
      </c>
    </row>
    <row r="20" spans="1:4" x14ac:dyDescent="0.2">
      <c r="A20" s="78">
        <v>4122</v>
      </c>
      <c r="B20" s="76" t="s">
        <v>417</v>
      </c>
      <c r="C20" s="156">
        <v>0</v>
      </c>
    </row>
    <row r="21" spans="1:4" x14ac:dyDescent="0.2">
      <c r="A21" s="78">
        <v>4123</v>
      </c>
      <c r="B21" s="76" t="s">
        <v>418</v>
      </c>
      <c r="C21" s="156">
        <v>0</v>
      </c>
    </row>
    <row r="22" spans="1:4" x14ac:dyDescent="0.2">
      <c r="A22" s="78">
        <v>4124</v>
      </c>
      <c r="B22" s="76" t="s">
        <v>419</v>
      </c>
      <c r="C22" s="156">
        <v>0</v>
      </c>
    </row>
    <row r="23" spans="1:4" x14ac:dyDescent="0.2">
      <c r="A23" s="78">
        <v>4129</v>
      </c>
      <c r="B23" s="76" t="s">
        <v>420</v>
      </c>
      <c r="C23" s="156">
        <v>0</v>
      </c>
    </row>
    <row r="24" spans="1:4" x14ac:dyDescent="0.2">
      <c r="A24" s="78">
        <v>4130</v>
      </c>
      <c r="B24" s="76" t="s">
        <v>421</v>
      </c>
      <c r="C24" s="156">
        <v>0</v>
      </c>
    </row>
    <row r="25" spans="1:4" x14ac:dyDescent="0.2">
      <c r="A25" s="78">
        <v>4131</v>
      </c>
      <c r="B25" s="76" t="s">
        <v>422</v>
      </c>
      <c r="C25" s="156">
        <v>0</v>
      </c>
    </row>
    <row r="26" spans="1:4" x14ac:dyDescent="0.2">
      <c r="A26" s="78">
        <v>4140</v>
      </c>
      <c r="B26" s="76" t="s">
        <v>423</v>
      </c>
      <c r="C26" s="156">
        <v>11729254.380000001</v>
      </c>
    </row>
    <row r="27" spans="1:4" x14ac:dyDescent="0.2">
      <c r="A27" s="78">
        <v>4141</v>
      </c>
      <c r="B27" s="76" t="s">
        <v>424</v>
      </c>
      <c r="C27" s="156">
        <v>0</v>
      </c>
    </row>
    <row r="28" spans="1:4" x14ac:dyDescent="0.2">
      <c r="A28" s="78">
        <v>4142</v>
      </c>
      <c r="B28" s="76" t="s">
        <v>425</v>
      </c>
      <c r="C28" s="156">
        <v>0</v>
      </c>
    </row>
    <row r="29" spans="1:4" x14ac:dyDescent="0.2">
      <c r="A29" s="78">
        <v>4143</v>
      </c>
      <c r="B29" s="76" t="s">
        <v>426</v>
      </c>
      <c r="C29" s="156">
        <v>11566339.91</v>
      </c>
      <c r="D29" s="76" t="s">
        <v>639</v>
      </c>
    </row>
    <row r="30" spans="1:4" x14ac:dyDescent="0.2">
      <c r="A30" s="78">
        <v>4144</v>
      </c>
      <c r="B30" s="76" t="s">
        <v>427</v>
      </c>
      <c r="C30" s="156">
        <v>162914.47</v>
      </c>
    </row>
    <row r="31" spans="1:4" x14ac:dyDescent="0.2">
      <c r="A31" s="78">
        <v>4149</v>
      </c>
      <c r="B31" s="76" t="s">
        <v>428</v>
      </c>
      <c r="C31" s="156">
        <v>0</v>
      </c>
    </row>
    <row r="32" spans="1:4" x14ac:dyDescent="0.2">
      <c r="A32" s="78">
        <v>4150</v>
      </c>
      <c r="B32" s="76" t="s">
        <v>429</v>
      </c>
      <c r="C32" s="156">
        <v>4589.76</v>
      </c>
    </row>
    <row r="33" spans="1:3" x14ac:dyDescent="0.2">
      <c r="A33" s="78">
        <v>4151</v>
      </c>
      <c r="B33" s="76" t="s">
        <v>430</v>
      </c>
      <c r="C33" s="156">
        <v>0</v>
      </c>
    </row>
    <row r="34" spans="1:3" x14ac:dyDescent="0.2">
      <c r="A34" s="78">
        <v>4152</v>
      </c>
      <c r="B34" s="76" t="s">
        <v>431</v>
      </c>
      <c r="C34" s="156">
        <v>0</v>
      </c>
    </row>
    <row r="35" spans="1:3" x14ac:dyDescent="0.2">
      <c r="A35" s="78">
        <v>4153</v>
      </c>
      <c r="B35" s="76" t="s">
        <v>432</v>
      </c>
      <c r="C35" s="156">
        <v>0</v>
      </c>
    </row>
    <row r="36" spans="1:3" x14ac:dyDescent="0.2">
      <c r="A36" s="78">
        <v>4159</v>
      </c>
      <c r="B36" s="76" t="s">
        <v>433</v>
      </c>
      <c r="C36" s="156">
        <v>4589.76</v>
      </c>
    </row>
    <row r="37" spans="1:3" x14ac:dyDescent="0.2">
      <c r="A37" s="78">
        <v>4160</v>
      </c>
      <c r="B37" s="76" t="s">
        <v>434</v>
      </c>
      <c r="C37" s="156">
        <v>1466.02</v>
      </c>
    </row>
    <row r="38" spans="1:3" x14ac:dyDescent="0.2">
      <c r="A38" s="78">
        <v>4161</v>
      </c>
      <c r="B38" s="76" t="s">
        <v>435</v>
      </c>
      <c r="C38" s="156">
        <v>0</v>
      </c>
    </row>
    <row r="39" spans="1:3" x14ac:dyDescent="0.2">
      <c r="A39" s="78">
        <v>4162</v>
      </c>
      <c r="B39" s="76" t="s">
        <v>436</v>
      </c>
      <c r="C39" s="156">
        <v>1466.02</v>
      </c>
    </row>
    <row r="40" spans="1:3" x14ac:dyDescent="0.2">
      <c r="A40" s="78">
        <v>4163</v>
      </c>
      <c r="B40" s="76" t="s">
        <v>437</v>
      </c>
      <c r="C40" s="156">
        <v>0</v>
      </c>
    </row>
    <row r="41" spans="1:3" x14ac:dyDescent="0.2">
      <c r="A41" s="78">
        <v>4164</v>
      </c>
      <c r="B41" s="76" t="s">
        <v>438</v>
      </c>
      <c r="C41" s="156">
        <v>0</v>
      </c>
    </row>
    <row r="42" spans="1:3" x14ac:dyDescent="0.2">
      <c r="A42" s="78">
        <v>4165</v>
      </c>
      <c r="B42" s="76" t="s">
        <v>439</v>
      </c>
      <c r="C42" s="156">
        <v>0</v>
      </c>
    </row>
    <row r="43" spans="1:3" x14ac:dyDescent="0.2">
      <c r="A43" s="78">
        <v>4166</v>
      </c>
      <c r="B43" s="76" t="s">
        <v>440</v>
      </c>
      <c r="C43" s="156">
        <v>0</v>
      </c>
    </row>
    <row r="44" spans="1:3" x14ac:dyDescent="0.2">
      <c r="A44" s="78">
        <v>4167</v>
      </c>
      <c r="B44" s="76" t="s">
        <v>441</v>
      </c>
      <c r="C44" s="156">
        <v>0</v>
      </c>
    </row>
    <row r="45" spans="1:3" x14ac:dyDescent="0.2">
      <c r="A45" s="78">
        <v>4168</v>
      </c>
      <c r="B45" s="76" t="s">
        <v>442</v>
      </c>
      <c r="C45" s="156">
        <v>0</v>
      </c>
    </row>
    <row r="46" spans="1:3" x14ac:dyDescent="0.2">
      <c r="A46" s="78">
        <v>4169</v>
      </c>
      <c r="B46" s="76" t="s">
        <v>443</v>
      </c>
      <c r="C46" s="156">
        <v>0</v>
      </c>
    </row>
    <row r="47" spans="1:3" x14ac:dyDescent="0.2">
      <c r="A47" s="78">
        <v>4170</v>
      </c>
      <c r="B47" s="76" t="s">
        <v>444</v>
      </c>
      <c r="C47" s="156">
        <v>113729.91</v>
      </c>
    </row>
    <row r="48" spans="1:3" x14ac:dyDescent="0.2">
      <c r="A48" s="78">
        <v>4171</v>
      </c>
      <c r="B48" s="76" t="s">
        <v>445</v>
      </c>
      <c r="C48" s="156">
        <v>0</v>
      </c>
    </row>
    <row r="49" spans="1:4" x14ac:dyDescent="0.2">
      <c r="A49" s="78">
        <v>4172</v>
      </c>
      <c r="B49" s="76" t="s">
        <v>446</v>
      </c>
      <c r="C49" s="156">
        <v>0</v>
      </c>
    </row>
    <row r="50" spans="1:4" x14ac:dyDescent="0.2">
      <c r="A50" s="78">
        <v>4173</v>
      </c>
      <c r="B50" s="76" t="s">
        <v>447</v>
      </c>
      <c r="C50" s="156">
        <v>113729.91</v>
      </c>
    </row>
    <row r="51" spans="1:4" x14ac:dyDescent="0.2">
      <c r="A51" s="78">
        <v>4174</v>
      </c>
      <c r="B51" s="76" t="s">
        <v>448</v>
      </c>
      <c r="C51" s="156">
        <v>0</v>
      </c>
    </row>
    <row r="52" spans="1:4" x14ac:dyDescent="0.2">
      <c r="A52" s="78">
        <v>4190</v>
      </c>
      <c r="B52" s="76" t="s">
        <v>449</v>
      </c>
      <c r="C52" s="156">
        <v>0</v>
      </c>
    </row>
    <row r="53" spans="1:4" x14ac:dyDescent="0.2">
      <c r="A53" s="78">
        <v>4191</v>
      </c>
      <c r="B53" s="76" t="s">
        <v>450</v>
      </c>
      <c r="C53" s="156">
        <v>0</v>
      </c>
    </row>
    <row r="54" spans="1:4" x14ac:dyDescent="0.2">
      <c r="A54" s="78">
        <v>4192</v>
      </c>
      <c r="B54" s="76" t="s">
        <v>451</v>
      </c>
      <c r="C54" s="156">
        <v>0</v>
      </c>
    </row>
    <row r="55" spans="1:4" x14ac:dyDescent="0.2">
      <c r="A55" s="78">
        <v>4200</v>
      </c>
      <c r="B55" s="76" t="s">
        <v>452</v>
      </c>
      <c r="C55" s="157">
        <v>438223</v>
      </c>
    </row>
    <row r="56" spans="1:4" x14ac:dyDescent="0.2">
      <c r="A56" s="78">
        <v>4210</v>
      </c>
      <c r="B56" s="76" t="s">
        <v>453</v>
      </c>
      <c r="C56" s="158">
        <v>132671</v>
      </c>
    </row>
    <row r="57" spans="1:4" x14ac:dyDescent="0.2">
      <c r="A57" s="78">
        <v>4211</v>
      </c>
      <c r="B57" s="76" t="s">
        <v>454</v>
      </c>
      <c r="C57" s="158">
        <v>0</v>
      </c>
    </row>
    <row r="58" spans="1:4" x14ac:dyDescent="0.2">
      <c r="A58" s="78">
        <v>4212</v>
      </c>
      <c r="B58" s="76" t="s">
        <v>455</v>
      </c>
      <c r="C58" s="158">
        <v>0</v>
      </c>
    </row>
    <row r="59" spans="1:4" x14ac:dyDescent="0.2">
      <c r="A59" s="78">
        <v>4213</v>
      </c>
      <c r="B59" s="76" t="s">
        <v>456</v>
      </c>
      <c r="C59" s="158">
        <v>132671</v>
      </c>
      <c r="D59" s="76" t="s">
        <v>640</v>
      </c>
    </row>
    <row r="60" spans="1:4" x14ac:dyDescent="0.2">
      <c r="A60" s="78">
        <v>4220</v>
      </c>
      <c r="B60" s="76" t="s">
        <v>457</v>
      </c>
      <c r="C60" s="158">
        <v>305552</v>
      </c>
    </row>
    <row r="61" spans="1:4" x14ac:dyDescent="0.2">
      <c r="A61" s="78">
        <v>4221</v>
      </c>
      <c r="B61" s="76" t="s">
        <v>458</v>
      </c>
      <c r="C61" s="158">
        <v>305552</v>
      </c>
    </row>
    <row r="62" spans="1:4" x14ac:dyDescent="0.2">
      <c r="A62" s="78">
        <v>4222</v>
      </c>
      <c r="B62" s="76" t="s">
        <v>459</v>
      </c>
      <c r="C62" s="158">
        <v>0</v>
      </c>
    </row>
    <row r="63" spans="1:4" x14ac:dyDescent="0.2">
      <c r="A63" s="78">
        <v>4223</v>
      </c>
      <c r="B63" s="76" t="s">
        <v>460</v>
      </c>
      <c r="C63" s="158">
        <v>0</v>
      </c>
    </row>
    <row r="64" spans="1:4" x14ac:dyDescent="0.2">
      <c r="A64" s="78">
        <v>4224</v>
      </c>
      <c r="B64" s="76" t="s">
        <v>461</v>
      </c>
      <c r="C64" s="158">
        <v>0</v>
      </c>
    </row>
    <row r="65" spans="1:5" x14ac:dyDescent="0.2">
      <c r="A65" s="78">
        <v>4225</v>
      </c>
      <c r="B65" s="76" t="s">
        <v>462</v>
      </c>
      <c r="C65" s="158">
        <v>0</v>
      </c>
    </row>
    <row r="66" spans="1:5" x14ac:dyDescent="0.2">
      <c r="A66" s="78">
        <v>4226</v>
      </c>
      <c r="B66" s="76" t="s">
        <v>463</v>
      </c>
      <c r="C66" s="158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159">
        <v>42591.22</v>
      </c>
    </row>
    <row r="71" spans="1:5" x14ac:dyDescent="0.2">
      <c r="A71" s="78">
        <v>4310</v>
      </c>
      <c r="B71" s="76" t="s">
        <v>465</v>
      </c>
      <c r="C71" s="160">
        <v>0</v>
      </c>
    </row>
    <row r="72" spans="1:5" x14ac:dyDescent="0.2">
      <c r="A72" s="78">
        <v>4311</v>
      </c>
      <c r="B72" s="76" t="s">
        <v>466</v>
      </c>
      <c r="C72" s="160">
        <v>0</v>
      </c>
    </row>
    <row r="73" spans="1:5" x14ac:dyDescent="0.2">
      <c r="A73" s="78">
        <v>4319</v>
      </c>
      <c r="B73" s="76" t="s">
        <v>467</v>
      </c>
      <c r="C73" s="160">
        <v>0</v>
      </c>
    </row>
    <row r="74" spans="1:5" x14ac:dyDescent="0.2">
      <c r="A74" s="78">
        <v>4320</v>
      </c>
      <c r="B74" s="76" t="s">
        <v>468</v>
      </c>
      <c r="C74" s="160">
        <v>42591.22</v>
      </c>
    </row>
    <row r="75" spans="1:5" x14ac:dyDescent="0.2">
      <c r="A75" s="78">
        <v>4321</v>
      </c>
      <c r="B75" s="76" t="s">
        <v>469</v>
      </c>
      <c r="C75" s="160">
        <v>0</v>
      </c>
    </row>
    <row r="76" spans="1:5" x14ac:dyDescent="0.2">
      <c r="A76" s="78">
        <v>4322</v>
      </c>
      <c r="B76" s="76" t="s">
        <v>470</v>
      </c>
      <c r="C76" s="160">
        <v>0</v>
      </c>
    </row>
    <row r="77" spans="1:5" x14ac:dyDescent="0.2">
      <c r="A77" s="78">
        <v>4323</v>
      </c>
      <c r="B77" s="76" t="s">
        <v>471</v>
      </c>
      <c r="C77" s="160">
        <v>0</v>
      </c>
    </row>
    <row r="78" spans="1:5" x14ac:dyDescent="0.2">
      <c r="A78" s="78">
        <v>4324</v>
      </c>
      <c r="B78" s="76" t="s">
        <v>472</v>
      </c>
      <c r="C78" s="160">
        <v>0</v>
      </c>
    </row>
    <row r="79" spans="1:5" x14ac:dyDescent="0.2">
      <c r="A79" s="78">
        <v>4325</v>
      </c>
      <c r="B79" s="76" t="s">
        <v>473</v>
      </c>
      <c r="C79" s="160">
        <v>42591.22</v>
      </c>
    </row>
    <row r="80" spans="1:5" x14ac:dyDescent="0.2">
      <c r="A80" s="78">
        <v>4330</v>
      </c>
      <c r="B80" s="76" t="s">
        <v>474</v>
      </c>
      <c r="C80" s="160">
        <v>0</v>
      </c>
    </row>
    <row r="81" spans="1:5" x14ac:dyDescent="0.2">
      <c r="A81" s="78">
        <v>4331</v>
      </c>
      <c r="B81" s="76" t="s">
        <v>474</v>
      </c>
      <c r="C81" s="160">
        <v>0</v>
      </c>
    </row>
    <row r="82" spans="1:5" x14ac:dyDescent="0.2">
      <c r="A82" s="78">
        <v>4340</v>
      </c>
      <c r="B82" s="76" t="s">
        <v>475</v>
      </c>
      <c r="C82" s="160">
        <v>0</v>
      </c>
    </row>
    <row r="83" spans="1:5" x14ac:dyDescent="0.2">
      <c r="A83" s="78">
        <v>4341</v>
      </c>
      <c r="B83" s="76" t="s">
        <v>476</v>
      </c>
      <c r="C83" s="160">
        <v>0</v>
      </c>
    </row>
    <row r="84" spans="1:5" x14ac:dyDescent="0.2">
      <c r="A84" s="78">
        <v>4390</v>
      </c>
      <c r="B84" s="76" t="s">
        <v>477</v>
      </c>
      <c r="C84" s="160">
        <v>0</v>
      </c>
    </row>
    <row r="85" spans="1:5" x14ac:dyDescent="0.2">
      <c r="A85" s="78">
        <v>4391</v>
      </c>
      <c r="B85" s="76" t="s">
        <v>478</v>
      </c>
      <c r="C85" s="160">
        <v>0</v>
      </c>
    </row>
    <row r="86" spans="1:5" x14ac:dyDescent="0.2">
      <c r="A86" s="78">
        <v>4392</v>
      </c>
      <c r="B86" s="76" t="s">
        <v>479</v>
      </c>
      <c r="C86" s="160">
        <v>0</v>
      </c>
    </row>
    <row r="87" spans="1:5" x14ac:dyDescent="0.2">
      <c r="A87" s="78">
        <v>4393</v>
      </c>
      <c r="B87" s="76" t="s">
        <v>480</v>
      </c>
      <c r="C87" s="160">
        <v>0</v>
      </c>
    </row>
    <row r="88" spans="1:5" x14ac:dyDescent="0.2">
      <c r="A88" s="78">
        <v>4394</v>
      </c>
      <c r="B88" s="76" t="s">
        <v>481</v>
      </c>
      <c r="C88" s="160">
        <v>0</v>
      </c>
    </row>
    <row r="89" spans="1:5" x14ac:dyDescent="0.2">
      <c r="A89" s="78">
        <v>4395</v>
      </c>
      <c r="B89" s="76" t="s">
        <v>482</v>
      </c>
      <c r="C89" s="160">
        <v>0</v>
      </c>
    </row>
    <row r="90" spans="1:5" x14ac:dyDescent="0.2">
      <c r="A90" s="78">
        <v>4396</v>
      </c>
      <c r="B90" s="76" t="s">
        <v>483</v>
      </c>
      <c r="C90" s="160">
        <v>0</v>
      </c>
    </row>
    <row r="91" spans="1:5" x14ac:dyDescent="0.2">
      <c r="A91" s="78">
        <v>4399</v>
      </c>
      <c r="B91" s="76" t="s">
        <v>477</v>
      </c>
      <c r="C91" s="16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161">
        <v>3886715.59</v>
      </c>
      <c r="D96" s="83">
        <f>C96/C96</f>
        <v>1</v>
      </c>
    </row>
    <row r="97" spans="1:5" x14ac:dyDescent="0.2">
      <c r="A97" s="78">
        <v>5100</v>
      </c>
      <c r="B97" s="76" t="s">
        <v>486</v>
      </c>
      <c r="C97" s="161">
        <v>3852637.54</v>
      </c>
      <c r="D97" s="83">
        <f>C97/$C$96</f>
        <v>0.99123217297203892</v>
      </c>
    </row>
    <row r="98" spans="1:5" x14ac:dyDescent="0.2">
      <c r="A98" s="78">
        <v>5110</v>
      </c>
      <c r="B98" s="76" t="s">
        <v>487</v>
      </c>
      <c r="C98" s="162">
        <v>1472918.16</v>
      </c>
      <c r="D98" s="83">
        <f t="shared" ref="D98:D161" si="0">C98/$C$96</f>
        <v>0.37896216635701918</v>
      </c>
      <c r="E98" s="76" t="s">
        <v>635</v>
      </c>
    </row>
    <row r="99" spans="1:5" x14ac:dyDescent="0.2">
      <c r="A99" s="78">
        <v>5111</v>
      </c>
      <c r="B99" s="76" t="s">
        <v>488</v>
      </c>
      <c r="C99" s="162">
        <v>532722.26</v>
      </c>
      <c r="D99" s="83">
        <f t="shared" si="0"/>
        <v>0.137062321043151</v>
      </c>
      <c r="E99" s="76" t="s">
        <v>635</v>
      </c>
    </row>
    <row r="100" spans="1:5" x14ac:dyDescent="0.2">
      <c r="A100" s="78">
        <v>5112</v>
      </c>
      <c r="B100" s="76" t="s">
        <v>489</v>
      </c>
      <c r="C100" s="162">
        <v>669943.44999999995</v>
      </c>
      <c r="D100" s="83">
        <f t="shared" si="0"/>
        <v>0.17236750013910845</v>
      </c>
      <c r="E100" s="76" t="s">
        <v>635</v>
      </c>
    </row>
    <row r="101" spans="1:5" x14ac:dyDescent="0.2">
      <c r="A101" s="78">
        <v>5113</v>
      </c>
      <c r="B101" s="76" t="s">
        <v>490</v>
      </c>
      <c r="C101" s="162">
        <v>24261.21</v>
      </c>
      <c r="D101" s="83">
        <f t="shared" si="0"/>
        <v>6.2420852357761535E-3</v>
      </c>
    </row>
    <row r="102" spans="1:5" x14ac:dyDescent="0.2">
      <c r="A102" s="78">
        <v>5114</v>
      </c>
      <c r="B102" s="76" t="s">
        <v>491</v>
      </c>
      <c r="C102" s="162">
        <v>0</v>
      </c>
      <c r="D102" s="83">
        <f t="shared" si="0"/>
        <v>0</v>
      </c>
    </row>
    <row r="103" spans="1:5" x14ac:dyDescent="0.2">
      <c r="A103" s="78">
        <v>5115</v>
      </c>
      <c r="B103" s="76" t="s">
        <v>492</v>
      </c>
      <c r="C103" s="162">
        <v>245991.24</v>
      </c>
      <c r="D103" s="83">
        <f t="shared" si="0"/>
        <v>6.3290259938983601E-2</v>
      </c>
    </row>
    <row r="104" spans="1:5" x14ac:dyDescent="0.2">
      <c r="A104" s="78">
        <v>5116</v>
      </c>
      <c r="B104" s="76" t="s">
        <v>493</v>
      </c>
      <c r="C104" s="162">
        <v>0</v>
      </c>
      <c r="D104" s="83">
        <f t="shared" si="0"/>
        <v>0</v>
      </c>
    </row>
    <row r="105" spans="1:5" x14ac:dyDescent="0.2">
      <c r="A105" s="78">
        <v>5120</v>
      </c>
      <c r="B105" s="76" t="s">
        <v>494</v>
      </c>
      <c r="C105" s="162">
        <v>591365.89</v>
      </c>
      <c r="D105" s="83">
        <f t="shared" si="0"/>
        <v>0.15215054364191336</v>
      </c>
      <c r="E105" s="76" t="s">
        <v>636</v>
      </c>
    </row>
    <row r="106" spans="1:5" x14ac:dyDescent="0.2">
      <c r="A106" s="78">
        <v>5121</v>
      </c>
      <c r="B106" s="76" t="s">
        <v>495</v>
      </c>
      <c r="C106" s="162">
        <v>45716.29</v>
      </c>
      <c r="D106" s="83">
        <f t="shared" si="0"/>
        <v>1.1762190708685222E-2</v>
      </c>
    </row>
    <row r="107" spans="1:5" x14ac:dyDescent="0.2">
      <c r="A107" s="78">
        <v>5122</v>
      </c>
      <c r="B107" s="76" t="s">
        <v>496</v>
      </c>
      <c r="C107" s="162">
        <v>7908.09</v>
      </c>
      <c r="D107" s="83">
        <f t="shared" si="0"/>
        <v>2.0346459155247839E-3</v>
      </c>
    </row>
    <row r="108" spans="1:5" x14ac:dyDescent="0.2">
      <c r="A108" s="78">
        <v>5123</v>
      </c>
      <c r="B108" s="76" t="s">
        <v>497</v>
      </c>
      <c r="C108" s="162">
        <v>0</v>
      </c>
      <c r="D108" s="83">
        <f t="shared" si="0"/>
        <v>0</v>
      </c>
    </row>
    <row r="109" spans="1:5" x14ac:dyDescent="0.2">
      <c r="A109" s="78">
        <v>5124</v>
      </c>
      <c r="B109" s="76" t="s">
        <v>498</v>
      </c>
      <c r="C109" s="162">
        <v>193389.66</v>
      </c>
      <c r="D109" s="83">
        <f t="shared" si="0"/>
        <v>4.9756576091537483E-2</v>
      </c>
    </row>
    <row r="110" spans="1:5" x14ac:dyDescent="0.2">
      <c r="A110" s="78">
        <v>5125</v>
      </c>
      <c r="B110" s="76" t="s">
        <v>499</v>
      </c>
      <c r="C110" s="162">
        <v>30975</v>
      </c>
      <c r="D110" s="83">
        <f t="shared" si="0"/>
        <v>7.9694537155470136E-3</v>
      </c>
    </row>
    <row r="111" spans="1:5" x14ac:dyDescent="0.2">
      <c r="A111" s="78">
        <v>5126</v>
      </c>
      <c r="B111" s="76" t="s">
        <v>500</v>
      </c>
      <c r="C111" s="162">
        <v>163322.35</v>
      </c>
      <c r="D111" s="83">
        <f t="shared" si="0"/>
        <v>4.2020658887469566E-2</v>
      </c>
    </row>
    <row r="112" spans="1:5" x14ac:dyDescent="0.2">
      <c r="A112" s="78">
        <v>5127</v>
      </c>
      <c r="B112" s="76" t="s">
        <v>501</v>
      </c>
      <c r="C112" s="162">
        <v>258.64</v>
      </c>
      <c r="D112" s="83">
        <f t="shared" si="0"/>
        <v>6.6544616916515883E-5</v>
      </c>
    </row>
    <row r="113" spans="1:5" x14ac:dyDescent="0.2">
      <c r="A113" s="78">
        <v>5128</v>
      </c>
      <c r="B113" s="76" t="s">
        <v>502</v>
      </c>
      <c r="C113" s="162">
        <v>0</v>
      </c>
      <c r="D113" s="83">
        <f t="shared" si="0"/>
        <v>0</v>
      </c>
    </row>
    <row r="114" spans="1:5" x14ac:dyDescent="0.2">
      <c r="A114" s="78">
        <v>5129</v>
      </c>
      <c r="B114" s="76" t="s">
        <v>503</v>
      </c>
      <c r="C114" s="162">
        <v>149795.85999999999</v>
      </c>
      <c r="D114" s="83">
        <f t="shared" si="0"/>
        <v>3.8540473706232772E-2</v>
      </c>
    </row>
    <row r="115" spans="1:5" x14ac:dyDescent="0.2">
      <c r="A115" s="78">
        <v>5130</v>
      </c>
      <c r="B115" s="76" t="s">
        <v>504</v>
      </c>
      <c r="C115" s="162">
        <v>1788353.49</v>
      </c>
      <c r="D115" s="83">
        <f t="shared" si="0"/>
        <v>0.4601194629731063</v>
      </c>
    </row>
    <row r="116" spans="1:5" x14ac:dyDescent="0.2">
      <c r="A116" s="78">
        <v>5131</v>
      </c>
      <c r="B116" s="76" t="s">
        <v>505</v>
      </c>
      <c r="C116" s="162">
        <v>899527.09</v>
      </c>
      <c r="D116" s="83">
        <f t="shared" si="0"/>
        <v>0.23143630378162042</v>
      </c>
      <c r="E116" s="76" t="s">
        <v>637</v>
      </c>
    </row>
    <row r="117" spans="1:5" x14ac:dyDescent="0.2">
      <c r="A117" s="78">
        <v>5132</v>
      </c>
      <c r="B117" s="76" t="s">
        <v>506</v>
      </c>
      <c r="C117" s="162">
        <v>31385.69</v>
      </c>
      <c r="D117" s="83">
        <f t="shared" si="0"/>
        <v>8.0751187662794748E-3</v>
      </c>
    </row>
    <row r="118" spans="1:5" x14ac:dyDescent="0.2">
      <c r="A118" s="78">
        <v>5133</v>
      </c>
      <c r="B118" s="76" t="s">
        <v>507</v>
      </c>
      <c r="C118" s="162">
        <v>192456.9</v>
      </c>
      <c r="D118" s="83">
        <f t="shared" si="0"/>
        <v>4.9516589403959962E-2</v>
      </c>
    </row>
    <row r="119" spans="1:5" x14ac:dyDescent="0.2">
      <c r="A119" s="78">
        <v>5134</v>
      </c>
      <c r="B119" s="76" t="s">
        <v>508</v>
      </c>
      <c r="C119" s="162">
        <v>80535.960000000006</v>
      </c>
      <c r="D119" s="83">
        <f t="shared" si="0"/>
        <v>2.0720826655597924E-2</v>
      </c>
    </row>
    <row r="120" spans="1:5" x14ac:dyDescent="0.2">
      <c r="A120" s="78">
        <v>5135</v>
      </c>
      <c r="B120" s="76" t="s">
        <v>509</v>
      </c>
      <c r="C120" s="162">
        <v>131000.41</v>
      </c>
      <c r="D120" s="83">
        <f t="shared" si="0"/>
        <v>3.3704655503234288E-2</v>
      </c>
    </row>
    <row r="121" spans="1:5" x14ac:dyDescent="0.2">
      <c r="A121" s="78">
        <v>5136</v>
      </c>
      <c r="B121" s="76" t="s">
        <v>510</v>
      </c>
      <c r="C121" s="162">
        <v>17068.86</v>
      </c>
      <c r="D121" s="83">
        <f t="shared" si="0"/>
        <v>4.3915896609249975E-3</v>
      </c>
    </row>
    <row r="122" spans="1:5" x14ac:dyDescent="0.2">
      <c r="A122" s="78">
        <v>5137</v>
      </c>
      <c r="B122" s="76" t="s">
        <v>511</v>
      </c>
      <c r="C122" s="162">
        <v>126.56</v>
      </c>
      <c r="D122" s="83">
        <f t="shared" si="0"/>
        <v>3.2562197328155929E-5</v>
      </c>
    </row>
    <row r="123" spans="1:5" x14ac:dyDescent="0.2">
      <c r="A123" s="78">
        <v>5138</v>
      </c>
      <c r="B123" s="76" t="s">
        <v>512</v>
      </c>
      <c r="C123" s="162">
        <v>8612.09</v>
      </c>
      <c r="D123" s="83">
        <f t="shared" si="0"/>
        <v>2.2157757110290647E-3</v>
      </c>
    </row>
    <row r="124" spans="1:5" x14ac:dyDescent="0.2">
      <c r="A124" s="78">
        <v>5139</v>
      </c>
      <c r="B124" s="76" t="s">
        <v>513</v>
      </c>
      <c r="C124" s="162">
        <v>427639.93</v>
      </c>
      <c r="D124" s="83">
        <f t="shared" si="0"/>
        <v>0.11002604129313202</v>
      </c>
      <c r="E124" s="76" t="s">
        <v>638</v>
      </c>
    </row>
    <row r="125" spans="1:5" x14ac:dyDescent="0.2">
      <c r="A125" s="78">
        <v>5200</v>
      </c>
      <c r="B125" s="76" t="s">
        <v>514</v>
      </c>
      <c r="C125" s="161">
        <v>10070.879999999999</v>
      </c>
      <c r="D125" s="83">
        <f t="shared" si="0"/>
        <v>2.5911028905513511E-3</v>
      </c>
    </row>
    <row r="126" spans="1:5" x14ac:dyDescent="0.2">
      <c r="A126" s="78">
        <v>5210</v>
      </c>
      <c r="B126" s="76" t="s">
        <v>515</v>
      </c>
      <c r="C126" s="162">
        <v>0</v>
      </c>
      <c r="D126" s="83">
        <f t="shared" si="0"/>
        <v>0</v>
      </c>
    </row>
    <row r="127" spans="1:5" x14ac:dyDescent="0.2">
      <c r="A127" s="78">
        <v>5211</v>
      </c>
      <c r="B127" s="76" t="s">
        <v>516</v>
      </c>
      <c r="C127" s="162">
        <v>0</v>
      </c>
      <c r="D127" s="83">
        <f t="shared" si="0"/>
        <v>0</v>
      </c>
    </row>
    <row r="128" spans="1:5" x14ac:dyDescent="0.2">
      <c r="A128" s="78">
        <v>5212</v>
      </c>
      <c r="B128" s="76" t="s">
        <v>517</v>
      </c>
      <c r="C128" s="162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162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162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162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162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162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162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162"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162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162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162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162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162">
        <v>10070.879999999999</v>
      </c>
      <c r="D140" s="83">
        <f t="shared" si="0"/>
        <v>2.5911028905513511E-3</v>
      </c>
    </row>
    <row r="141" spans="1:4" x14ac:dyDescent="0.2">
      <c r="A141" s="78">
        <v>5251</v>
      </c>
      <c r="B141" s="76" t="s">
        <v>527</v>
      </c>
      <c r="C141" s="162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162">
        <v>10070.879999999999</v>
      </c>
      <c r="D142" s="83">
        <f t="shared" si="0"/>
        <v>2.5911028905513511E-3</v>
      </c>
    </row>
    <row r="143" spans="1:4" x14ac:dyDescent="0.2">
      <c r="A143" s="78">
        <v>5259</v>
      </c>
      <c r="B143" s="76" t="s">
        <v>529</v>
      </c>
      <c r="C143" s="162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162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162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162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162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162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162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162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162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162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162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162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162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162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162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161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162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162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162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162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162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162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162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162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162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161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162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162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162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162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162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162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162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162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162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162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162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162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162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162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161">
        <v>24007.17</v>
      </c>
      <c r="D183" s="83">
        <f t="shared" si="1"/>
        <v>6.1767241374098072E-3</v>
      </c>
    </row>
    <row r="184" spans="1:4" x14ac:dyDescent="0.2">
      <c r="A184" s="78">
        <v>5510</v>
      </c>
      <c r="B184" s="76" t="s">
        <v>566</v>
      </c>
      <c r="C184" s="162"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162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162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162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162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162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162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162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162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162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162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162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162">
        <v>24007.17</v>
      </c>
      <c r="D196" s="83">
        <f t="shared" si="1"/>
        <v>6.1767241374098072E-3</v>
      </c>
    </row>
    <row r="197" spans="1:4" x14ac:dyDescent="0.2">
      <c r="A197" s="78">
        <v>5531</v>
      </c>
      <c r="B197" s="76" t="s">
        <v>577</v>
      </c>
      <c r="C197" s="162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162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162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162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162">
        <v>24007.17</v>
      </c>
      <c r="D201" s="83">
        <f t="shared" si="1"/>
        <v>6.1767241374098072E-3</v>
      </c>
    </row>
    <row r="202" spans="1:4" x14ac:dyDescent="0.2">
      <c r="A202" s="78">
        <v>5540</v>
      </c>
      <c r="B202" s="76" t="s">
        <v>582</v>
      </c>
      <c r="C202" s="162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162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162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162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162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162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162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162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162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162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162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162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162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161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162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162">
        <v>0</v>
      </c>
      <c r="D217" s="83">
        <f t="shared" si="1"/>
        <v>0</v>
      </c>
    </row>
    <row r="218" spans="1:4" x14ac:dyDescent="0.2">
      <c r="C218" s="16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4" workbookViewId="0">
      <selection activeCell="D16" sqref="D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74" t="str">
        <f>ESF!A1</f>
        <v>JUNTA DE AGUA POTABLE Y ALCANTARILLADO DE COMONFORT, GTO.</v>
      </c>
      <c r="B1" s="174"/>
      <c r="C1" s="174"/>
      <c r="D1" s="84" t="s">
        <v>288</v>
      </c>
      <c r="E1" s="85">
        <f>ESF!H1</f>
        <v>2018</v>
      </c>
    </row>
    <row r="2" spans="1:5" ht="18.95" customHeight="1" x14ac:dyDescent="0.2">
      <c r="A2" s="174" t="s">
        <v>594</v>
      </c>
      <c r="B2" s="174"/>
      <c r="C2" s="174"/>
      <c r="D2" s="84" t="s">
        <v>290</v>
      </c>
      <c r="E2" s="85" t="str">
        <f>ESF!H2</f>
        <v>Trimestral</v>
      </c>
    </row>
    <row r="3" spans="1:5" ht="18.95" customHeight="1" x14ac:dyDescent="0.2">
      <c r="A3" s="174" t="str">
        <f>ESF!A3</f>
        <v>Correspondiente del 01 de Enero al 31 de Marzo de 2018</v>
      </c>
      <c r="B3" s="174"/>
      <c r="C3" s="17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-1351638.95</v>
      </c>
      <c r="D8" s="86" t="s">
        <v>641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-138593.06</v>
      </c>
      <c r="D14" s="86" t="s">
        <v>642</v>
      </c>
    </row>
    <row r="15" spans="1:5" x14ac:dyDescent="0.2">
      <c r="A15" s="90">
        <v>3220</v>
      </c>
      <c r="B15" s="86" t="s">
        <v>599</v>
      </c>
      <c r="C15" s="91">
        <v>14393906.800000001</v>
      </c>
      <c r="D15" s="86" t="s">
        <v>642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9" workbookViewId="0">
      <selection activeCell="C59" sqref="C59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74" t="str">
        <f>ESF!A1</f>
        <v>JUNTA DE AGUA POTABLE Y ALCANTARILLADO DE COMONFORT, GTO.</v>
      </c>
      <c r="B1" s="174"/>
      <c r="C1" s="174"/>
      <c r="D1" s="84" t="s">
        <v>288</v>
      </c>
      <c r="E1" s="85">
        <f>ESF!H1</f>
        <v>2018</v>
      </c>
    </row>
    <row r="2" spans="1:5" s="92" customFormat="1" ht="18.95" customHeight="1" x14ac:dyDescent="0.25">
      <c r="A2" s="174" t="s">
        <v>612</v>
      </c>
      <c r="B2" s="174"/>
      <c r="C2" s="17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74" t="str">
        <f>ESF!A3</f>
        <v>Correspondiente del 01 de Enero al 31 de Marzo de 2018</v>
      </c>
      <c r="B3" s="174"/>
      <c r="C3" s="17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166">
        <v>0</v>
      </c>
      <c r="D8" s="167">
        <v>0</v>
      </c>
    </row>
    <row r="9" spans="1:5" x14ac:dyDescent="0.2">
      <c r="A9" s="90">
        <v>1112</v>
      </c>
      <c r="B9" s="86" t="s">
        <v>614</v>
      </c>
      <c r="C9" s="166">
        <v>0</v>
      </c>
      <c r="D9" s="167">
        <v>0</v>
      </c>
    </row>
    <row r="10" spans="1:5" x14ac:dyDescent="0.2">
      <c r="A10" s="90">
        <v>1113</v>
      </c>
      <c r="B10" s="86" t="s">
        <v>615</v>
      </c>
      <c r="C10" s="166">
        <v>6866286.2199999997</v>
      </c>
      <c r="D10" s="167">
        <v>124223.81</v>
      </c>
    </row>
    <row r="11" spans="1:5" x14ac:dyDescent="0.2">
      <c r="A11" s="90">
        <v>1114</v>
      </c>
      <c r="B11" s="86" t="s">
        <v>294</v>
      </c>
      <c r="C11" s="166">
        <v>0</v>
      </c>
      <c r="D11" s="167">
        <v>0</v>
      </c>
    </row>
    <row r="12" spans="1:5" x14ac:dyDescent="0.2">
      <c r="A12" s="90">
        <v>1115</v>
      </c>
      <c r="B12" s="86" t="s">
        <v>295</v>
      </c>
      <c r="C12" s="166">
        <v>0</v>
      </c>
      <c r="D12" s="167">
        <v>0</v>
      </c>
    </row>
    <row r="13" spans="1:5" x14ac:dyDescent="0.2">
      <c r="A13" s="90">
        <v>1116</v>
      </c>
      <c r="B13" s="86" t="s">
        <v>616</v>
      </c>
      <c r="C13" s="166">
        <v>0</v>
      </c>
      <c r="D13" s="167">
        <v>0</v>
      </c>
    </row>
    <row r="14" spans="1:5" x14ac:dyDescent="0.2">
      <c r="A14" s="90">
        <v>1119</v>
      </c>
      <c r="B14" s="86" t="s">
        <v>617</v>
      </c>
      <c r="C14" s="166">
        <v>0</v>
      </c>
      <c r="D14" s="167">
        <v>0</v>
      </c>
    </row>
    <row r="15" spans="1:5" x14ac:dyDescent="0.2">
      <c r="A15" s="90">
        <v>1110</v>
      </c>
      <c r="B15" s="86" t="s">
        <v>618</v>
      </c>
      <c r="C15" s="91">
        <f>SUM(C8:C14)</f>
        <v>6866286.2199999997</v>
      </c>
      <c r="D15" s="91">
        <f>SUM(D8:D14)</f>
        <v>124223.81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168">
        <v>1694901.58</v>
      </c>
    </row>
    <row r="21" spans="1:5" x14ac:dyDescent="0.2">
      <c r="A21" s="90">
        <v>1231</v>
      </c>
      <c r="B21" s="86" t="s">
        <v>329</v>
      </c>
      <c r="C21" s="168">
        <v>450000</v>
      </c>
    </row>
    <row r="22" spans="1:5" x14ac:dyDescent="0.2">
      <c r="A22" s="90">
        <v>1232</v>
      </c>
      <c r="B22" s="86" t="s">
        <v>330</v>
      </c>
      <c r="C22" s="168">
        <v>0</v>
      </c>
    </row>
    <row r="23" spans="1:5" x14ac:dyDescent="0.2">
      <c r="A23" s="90">
        <v>1233</v>
      </c>
      <c r="B23" s="86" t="s">
        <v>331</v>
      </c>
      <c r="C23" s="168">
        <v>190597.03</v>
      </c>
    </row>
    <row r="24" spans="1:5" x14ac:dyDescent="0.2">
      <c r="A24" s="90">
        <v>1234</v>
      </c>
      <c r="B24" s="86" t="s">
        <v>332</v>
      </c>
      <c r="C24" s="168">
        <v>986317.77</v>
      </c>
    </row>
    <row r="25" spans="1:5" x14ac:dyDescent="0.2">
      <c r="A25" s="90">
        <v>1235</v>
      </c>
      <c r="B25" s="86" t="s">
        <v>333</v>
      </c>
      <c r="C25" s="168">
        <v>67986.78</v>
      </c>
    </row>
    <row r="26" spans="1:5" x14ac:dyDescent="0.2">
      <c r="A26" s="90">
        <v>1236</v>
      </c>
      <c r="B26" s="86" t="s">
        <v>334</v>
      </c>
      <c r="C26" s="168">
        <v>0</v>
      </c>
    </row>
    <row r="27" spans="1:5" x14ac:dyDescent="0.2">
      <c r="A27" s="90">
        <v>1239</v>
      </c>
      <c r="B27" s="86" t="s">
        <v>335</v>
      </c>
      <c r="C27" s="168">
        <v>0</v>
      </c>
    </row>
    <row r="28" spans="1:5" x14ac:dyDescent="0.2">
      <c r="A28" s="90">
        <v>1240</v>
      </c>
      <c r="B28" s="86" t="s">
        <v>336</v>
      </c>
      <c r="C28" s="168">
        <v>6630082.2199999997</v>
      </c>
    </row>
    <row r="29" spans="1:5" x14ac:dyDescent="0.2">
      <c r="A29" s="90">
        <v>1241</v>
      </c>
      <c r="B29" s="86" t="s">
        <v>337</v>
      </c>
      <c r="C29" s="168">
        <v>389509.9</v>
      </c>
    </row>
    <row r="30" spans="1:5" x14ac:dyDescent="0.2">
      <c r="A30" s="90">
        <v>1242</v>
      </c>
      <c r="B30" s="86" t="s">
        <v>338</v>
      </c>
      <c r="C30" s="168">
        <v>14400</v>
      </c>
    </row>
    <row r="31" spans="1:5" x14ac:dyDescent="0.2">
      <c r="A31" s="90">
        <v>1243</v>
      </c>
      <c r="B31" s="86" t="s">
        <v>339</v>
      </c>
      <c r="C31" s="168">
        <v>0</v>
      </c>
    </row>
    <row r="32" spans="1:5" x14ac:dyDescent="0.2">
      <c r="A32" s="90">
        <v>1244</v>
      </c>
      <c r="B32" s="86" t="s">
        <v>340</v>
      </c>
      <c r="C32" s="168">
        <v>2117467.19</v>
      </c>
    </row>
    <row r="33" spans="1:5" x14ac:dyDescent="0.2">
      <c r="A33" s="90">
        <v>1245</v>
      </c>
      <c r="B33" s="86" t="s">
        <v>341</v>
      </c>
      <c r="C33" s="168">
        <v>0</v>
      </c>
    </row>
    <row r="34" spans="1:5" x14ac:dyDescent="0.2">
      <c r="A34" s="90">
        <v>1246</v>
      </c>
      <c r="B34" s="86" t="s">
        <v>342</v>
      </c>
      <c r="C34" s="168">
        <v>4108705.13</v>
      </c>
    </row>
    <row r="35" spans="1:5" x14ac:dyDescent="0.2">
      <c r="A35" s="90">
        <v>1247</v>
      </c>
      <c r="B35" s="86" t="s">
        <v>343</v>
      </c>
      <c r="C35" s="168">
        <v>0</v>
      </c>
    </row>
    <row r="36" spans="1:5" x14ac:dyDescent="0.2">
      <c r="A36" s="90">
        <v>1248</v>
      </c>
      <c r="B36" s="86" t="s">
        <v>344</v>
      </c>
      <c r="C36" s="168">
        <v>0</v>
      </c>
    </row>
    <row r="37" spans="1:5" x14ac:dyDescent="0.2">
      <c r="A37" s="90">
        <v>1250</v>
      </c>
      <c r="B37" s="86" t="s">
        <v>346</v>
      </c>
      <c r="C37" s="168">
        <v>364271</v>
      </c>
    </row>
    <row r="38" spans="1:5" x14ac:dyDescent="0.2">
      <c r="A38" s="90">
        <v>1251</v>
      </c>
      <c r="B38" s="86" t="s">
        <v>347</v>
      </c>
      <c r="C38" s="168">
        <v>340000</v>
      </c>
    </row>
    <row r="39" spans="1:5" x14ac:dyDescent="0.2">
      <c r="A39" s="90">
        <v>1252</v>
      </c>
      <c r="B39" s="86" t="s">
        <v>348</v>
      </c>
      <c r="C39" s="168">
        <v>0</v>
      </c>
    </row>
    <row r="40" spans="1:5" x14ac:dyDescent="0.2">
      <c r="A40" s="90">
        <v>1253</v>
      </c>
      <c r="B40" s="86" t="s">
        <v>349</v>
      </c>
      <c r="C40" s="168">
        <v>0</v>
      </c>
    </row>
    <row r="41" spans="1:5" x14ac:dyDescent="0.2">
      <c r="A41" s="90">
        <v>1254</v>
      </c>
      <c r="B41" s="86" t="s">
        <v>350</v>
      </c>
      <c r="C41" s="168">
        <v>24271</v>
      </c>
    </row>
    <row r="42" spans="1:5" x14ac:dyDescent="0.2">
      <c r="A42" s="90">
        <v>1259</v>
      </c>
      <c r="B42" s="86" t="s">
        <v>351</v>
      </c>
      <c r="C42" s="168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v>24007.17</v>
      </c>
      <c r="D46" s="91">
        <v>1151544.83</v>
      </c>
    </row>
    <row r="47" spans="1:5" x14ac:dyDescent="0.2">
      <c r="A47" s="90">
        <v>5510</v>
      </c>
      <c r="B47" s="86" t="s">
        <v>566</v>
      </c>
      <c r="C47" s="91">
        <v>0</v>
      </c>
      <c r="D47" s="91">
        <v>1106194.75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9529.85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993034.21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36427.1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67203.59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24007.17</v>
      </c>
      <c r="D59" s="91">
        <v>45350.080000000002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24007.17</v>
      </c>
      <c r="D64" s="91">
        <v>45350.080000000002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2018-03-08T17:54:20Z</cp:lastPrinted>
  <dcterms:created xsi:type="dcterms:W3CDTF">2012-12-11T20:36:24Z</dcterms:created>
  <dcterms:modified xsi:type="dcterms:W3CDTF">2018-04-26T15:22:30Z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